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 codeName="ЭтаКнига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C:\Users\Myasnikova\Desktop\ФКР\!!!ФКР Мясникова\!!!Краткосрочный план 2023-2025\503 от 22.11.2022\"/>
    </mc:Choice>
  </mc:AlternateContent>
  <xr:revisionPtr revIDLastSave="0" documentId="13_ncr:1_{DE2723B6-A4BF-4E21-B914-A89FC2E59715}" xr6:coauthVersionLast="47" xr6:coauthVersionMax="47" xr10:uidLastSave="{00000000-0000-0000-0000-000000000000}"/>
  <bookViews>
    <workbookView xWindow="-120" yWindow="-120" windowWidth="29040" windowHeight="15840" tabRatio="897" activeTab="2" xr2:uid="{00000000-000D-0000-FFFF-FFFF00000000}"/>
  </bookViews>
  <sheets>
    <sheet name="часть 1" sheetId="38" r:id="rId1"/>
    <sheet name="часть 2" sheetId="37" r:id="rId2"/>
    <sheet name="часть 3" sheetId="39" r:id="rId3"/>
  </sheets>
  <definedNames>
    <definedName name="_xlnm.Print_Titles" localSheetId="0">'часть 1'!$12:$12</definedName>
    <definedName name="_xlnm.Print_Area" localSheetId="0">'часть 1'!$A$1:$S$48</definedName>
    <definedName name="_xlnm.Print_Area" localSheetId="1">'часть 2'!$A$1:$AA$45</definedName>
    <definedName name="_xlnm.Print_Area" localSheetId="2">'часть 3'!$A$1:$F$14</definedName>
    <definedName name="Перечень" localSheetId="0">#REF!</definedName>
    <definedName name="Перечень" localSheetId="2">#REF!</definedName>
    <definedName name="Перечень">#REF!</definedName>
    <definedName name="Перечень2" localSheetId="0">#REF!</definedName>
    <definedName name="Перечень2" localSheetId="2">#REF!</definedName>
    <definedName name="Перечень2">#REF!</definedName>
    <definedName name="Перечень3" localSheetId="0">#REF!</definedName>
    <definedName name="Перечень3" localSheetId="2">#REF!</definedName>
    <definedName name="Перечень3">#REF!</definedName>
    <definedName name="Перечень4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M20" i="38" l="1"/>
  <c r="N20" i="38"/>
  <c r="O20" i="38"/>
  <c r="P20" i="38"/>
  <c r="Q20" i="38"/>
  <c r="L20" i="38"/>
  <c r="K20" i="38"/>
  <c r="J20" i="38"/>
  <c r="I20" i="38"/>
  <c r="H20" i="38"/>
  <c r="O23" i="38"/>
  <c r="C11" i="37"/>
  <c r="C14" i="37"/>
  <c r="W11" i="37"/>
  <c r="X11" i="37"/>
  <c r="P11" i="37"/>
  <c r="O11" i="37"/>
  <c r="Z11" i="37"/>
  <c r="B23" i="38" l="1"/>
  <c r="J23" i="38"/>
  <c r="M32" i="38"/>
  <c r="N32" i="38"/>
  <c r="P32" i="38"/>
  <c r="Q32" i="38"/>
  <c r="K32" i="38"/>
  <c r="I32" i="38"/>
  <c r="J32" i="38"/>
  <c r="H32" i="38"/>
  <c r="Z22" i="37"/>
  <c r="P22" i="37"/>
  <c r="O22" i="37"/>
  <c r="M39" i="38"/>
  <c r="N39" i="38"/>
  <c r="P39" i="38"/>
  <c r="Q39" i="38"/>
  <c r="K39" i="38"/>
  <c r="I39" i="38"/>
  <c r="H39" i="38"/>
  <c r="Z29" i="37" l="1"/>
  <c r="E12" i="39" l="1"/>
  <c r="Q16" i="38" l="1"/>
  <c r="P16" i="38"/>
  <c r="M16" i="38"/>
  <c r="K16" i="38"/>
  <c r="I16" i="38"/>
  <c r="H16" i="38"/>
  <c r="P8" i="37"/>
  <c r="J48" i="38"/>
  <c r="J47" i="38"/>
  <c r="J43" i="38"/>
  <c r="J40" i="38"/>
  <c r="J41" i="38"/>
  <c r="N36" i="38"/>
  <c r="M36" i="38"/>
  <c r="K46" i="38"/>
  <c r="I46" i="38"/>
  <c r="H46" i="38"/>
  <c r="K36" i="38"/>
  <c r="J36" i="38"/>
  <c r="I36" i="38"/>
  <c r="H36" i="38"/>
  <c r="Z36" i="37"/>
  <c r="H36" i="37"/>
  <c r="AA29" i="37"/>
  <c r="P29" i="37"/>
  <c r="O29" i="37"/>
  <c r="J29" i="37"/>
  <c r="Z26" i="37"/>
  <c r="P26" i="37"/>
  <c r="O26" i="37"/>
  <c r="V22" i="37"/>
  <c r="U22" i="37"/>
  <c r="J39" i="38" l="1"/>
  <c r="C14" i="39"/>
  <c r="D14" i="39"/>
  <c r="J46" i="38"/>
  <c r="Z8" i="37"/>
  <c r="O8" i="37"/>
  <c r="K26" i="38" l="1"/>
  <c r="B47" i="38"/>
  <c r="C27" i="37"/>
  <c r="C38" i="37"/>
  <c r="O48" i="38" s="1"/>
  <c r="L48" i="38" s="1"/>
  <c r="C33" i="37"/>
  <c r="O43" i="38" s="1"/>
  <c r="L43" i="38" s="1"/>
  <c r="C32" i="37"/>
  <c r="O42" i="38" s="1"/>
  <c r="L42" i="38" s="1"/>
  <c r="C24" i="37"/>
  <c r="O34" i="38" s="1"/>
  <c r="L34" i="38" s="1"/>
  <c r="C23" i="37"/>
  <c r="B33" i="38"/>
  <c r="C34" i="37"/>
  <c r="C37" i="37"/>
  <c r="C31" i="37"/>
  <c r="O41" i="38" s="1"/>
  <c r="L41" i="38" s="1"/>
  <c r="C30" i="37"/>
  <c r="O33" i="38" l="1"/>
  <c r="C22" i="37"/>
  <c r="C29" i="37"/>
  <c r="O40" i="38"/>
  <c r="O47" i="38"/>
  <c r="C36" i="37"/>
  <c r="O37" i="38"/>
  <c r="C26" i="37"/>
  <c r="O44" i="38"/>
  <c r="B29" i="38"/>
  <c r="C20" i="37"/>
  <c r="O30" i="38" s="1"/>
  <c r="L33" i="38" l="1"/>
  <c r="L32" i="38" s="1"/>
  <c r="O32" i="38"/>
  <c r="O39" i="38"/>
  <c r="L44" i="38"/>
  <c r="L37" i="38"/>
  <c r="L36" i="38" s="1"/>
  <c r="O36" i="38"/>
  <c r="L47" i="38"/>
  <c r="L46" i="38" s="1"/>
  <c r="O46" i="38"/>
  <c r="L40" i="38"/>
  <c r="C19" i="37"/>
  <c r="O29" i="38" s="1"/>
  <c r="B21" i="38"/>
  <c r="L39" i="38" l="1"/>
  <c r="F14" i="39"/>
  <c r="B30" i="38" l="1"/>
  <c r="B22" i="38"/>
  <c r="J17" i="38"/>
  <c r="J16" i="38" s="1"/>
  <c r="B41" i="38" l="1"/>
  <c r="B44" i="38"/>
  <c r="B34" i="38"/>
  <c r="B42" i="38"/>
  <c r="B43" i="38"/>
  <c r="B48" i="38"/>
  <c r="B37" i="38"/>
  <c r="C12" i="37"/>
  <c r="L23" i="38" s="1"/>
  <c r="L29" i="38" l="1"/>
  <c r="O21" i="38"/>
  <c r="L21" i="38" s="1"/>
  <c r="B40" i="38"/>
  <c r="P26" i="38"/>
  <c r="Q26" i="38"/>
  <c r="N26" i="38"/>
  <c r="M26" i="38"/>
  <c r="J26" i="38"/>
  <c r="D12" i="39"/>
  <c r="H26" i="38"/>
  <c r="C12" i="39" s="1"/>
  <c r="C10" i="39"/>
  <c r="D10" i="39" l="1"/>
  <c r="C8" i="39"/>
  <c r="D8" i="39"/>
  <c r="Z16" i="37"/>
  <c r="T16" i="37"/>
  <c r="S16" i="37"/>
  <c r="P16" i="37"/>
  <c r="O16" i="37"/>
  <c r="C17" i="37"/>
  <c r="O27" i="38" l="1"/>
  <c r="L27" i="38" s="1"/>
  <c r="L30" i="38"/>
  <c r="C18" i="37"/>
  <c r="C16" i="37" s="1"/>
  <c r="C13" i="37"/>
  <c r="O22" i="38" s="1"/>
  <c r="L22" i="38" s="1"/>
  <c r="C9" i="37"/>
  <c r="C8" i="37" s="1"/>
  <c r="B28" i="38"/>
  <c r="B27" i="38"/>
  <c r="B17" i="38"/>
  <c r="O28" i="38" l="1"/>
  <c r="L28" i="38" s="1"/>
  <c r="O17" i="38"/>
  <c r="O16" i="38" s="1"/>
  <c r="I26" i="38"/>
  <c r="O26" i="38" l="1"/>
  <c r="L26" i="38" s="1"/>
  <c r="L17" i="38"/>
  <c r="L16" i="38" s="1"/>
  <c r="F10" i="39"/>
  <c r="F12" i="39" l="1"/>
  <c r="F8" i="39"/>
  <c r="N16" i="38"/>
  <c r="N46" i="38"/>
  <c r="P36" i="38"/>
  <c r="P46" i="38"/>
  <c r="Q36" i="38"/>
  <c r="Q46" i="38"/>
  <c r="M46" i="38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Мясникова Наталья Николаевна</author>
  </authors>
  <commentList>
    <comment ref="J17" authorId="0" shapeId="0" xr:uid="{00000000-0006-0000-0000-000001000000}">
      <text>
        <r>
          <rPr>
            <b/>
            <sz val="9"/>
            <color indexed="81"/>
            <rFont val="Tahoma"/>
            <family val="2"/>
            <charset val="204"/>
          </rPr>
          <t>Мясникова Наталья Николаевна:</t>
        </r>
        <r>
          <rPr>
            <sz val="9"/>
            <color indexed="81"/>
            <rFont val="Tahoma"/>
            <family val="2"/>
            <charset val="204"/>
          </rPr>
          <t xml:space="preserve">
кв.13 - 45,9 мун.</t>
        </r>
      </text>
    </comment>
    <comment ref="J30" authorId="0" shapeId="0" xr:uid="{00000000-0006-0000-0000-000002000000}">
      <text>
        <r>
          <rPr>
            <b/>
            <sz val="9"/>
            <color indexed="81"/>
            <rFont val="Tahoma"/>
            <family val="2"/>
            <charset val="204"/>
          </rPr>
          <t>Мясникова Наталья Николаевна:</t>
        </r>
        <r>
          <rPr>
            <sz val="9"/>
            <color indexed="81"/>
            <rFont val="Tahoma"/>
            <family val="2"/>
            <charset val="204"/>
          </rPr>
          <t xml:space="preserve">
муниципальных нет</t>
        </r>
      </text>
    </comment>
    <comment ref="J41" authorId="0" shapeId="0" xr:uid="{00000000-0006-0000-0000-000003000000}">
      <text>
        <r>
          <rPr>
            <b/>
            <sz val="9"/>
            <color indexed="81"/>
            <rFont val="Tahoma"/>
            <family val="2"/>
            <charset val="204"/>
          </rPr>
          <t>Мясникова Наталья Николаевна:</t>
        </r>
        <r>
          <rPr>
            <sz val="9"/>
            <color indexed="81"/>
            <rFont val="Tahoma"/>
            <family val="2"/>
            <charset val="204"/>
          </rPr>
          <t xml:space="preserve">
мун. Кв.№2
</t>
        </r>
      </text>
    </comment>
  </commentList>
</comments>
</file>

<file path=xl/sharedStrings.xml><?xml version="1.0" encoding="utf-8"?>
<sst xmlns="http://schemas.openxmlformats.org/spreadsheetml/2006/main" count="205" uniqueCount="105">
  <si>
    <t>№ п/п</t>
  </si>
  <si>
    <t>руб.</t>
  </si>
  <si>
    <t>кв. м</t>
  </si>
  <si>
    <t>Адрес МКД</t>
  </si>
  <si>
    <t>ед.</t>
  </si>
  <si>
    <t>куб. м</t>
  </si>
  <si>
    <t>Итого</t>
  </si>
  <si>
    <t>газоснабжения</t>
  </si>
  <si>
    <t>водоотведения</t>
  </si>
  <si>
    <t>холодного водоснабжения</t>
  </si>
  <si>
    <t>горячего водоснабжения</t>
  </si>
  <si>
    <t>Адрес многоквартирного дома (далее - МКД)</t>
  </si>
  <si>
    <t>Год</t>
  </si>
  <si>
    <t>Материал стен</t>
  </si>
  <si>
    <t>Количество этажей</t>
  </si>
  <si>
    <t>Количество подъездов</t>
  </si>
  <si>
    <t>Общая площадь МКД, всего</t>
  </si>
  <si>
    <t>Площадь помещений МКД:</t>
  </si>
  <si>
    <t>Количество жителей, зарегистрированных в МКД на дату утверждения краткосрочного плана</t>
  </si>
  <si>
    <t>Стоимость капитального ремонта:</t>
  </si>
  <si>
    <t>ввода в эксплуатацию</t>
  </si>
  <si>
    <t>завершения последнего капитального ремонта</t>
  </si>
  <si>
    <t>всего:</t>
  </si>
  <si>
    <t>в том числе жилых помещений, находящихся в собственности граждан</t>
  </si>
  <si>
    <t>в том числе</t>
  </si>
  <si>
    <t>за счет средств местного бюджета</t>
  </si>
  <si>
    <t>чел.</t>
  </si>
  <si>
    <t>Формирование фонда капитального ремонта многоквартирного дома на специальном счете, владельцем которого является региональный оператор</t>
  </si>
  <si>
    <t>Всего</t>
  </si>
  <si>
    <t>Количество МКД</t>
  </si>
  <si>
    <t>Стоимость капитального ремонта</t>
  </si>
  <si>
    <t>за счет средств собственников помещений 
в МКД</t>
  </si>
  <si>
    <t>за счет средств областного бюджета Тверской области</t>
  </si>
  <si>
    <t>Краткосрочный план</t>
  </si>
  <si>
    <t>реализации региональной программы по проведению капитального ремонта общего имущества</t>
  </si>
  <si>
    <t>I. Перечень многоквартирных домов, которые подлежат капитальному ремонту</t>
  </si>
  <si>
    <t xml:space="preserve">II. Реестр многоквартирных домов, которые подлежат капитальному ремонту, по видам ремонта </t>
  </si>
  <si>
    <t>III. Планируемые показатели выполнения работ по капитальному ремонту многоквартирных домов</t>
  </si>
  <si>
    <t>№ 
п/п</t>
  </si>
  <si>
    <t>за счет привлеченных средств (кредит)</t>
  </si>
  <si>
    <t>за счет привлеченных средств (рассрочка)</t>
  </si>
  <si>
    <t>Виды услуг и (или) работ по капитальному ремонту:</t>
  </si>
  <si>
    <t>всего</t>
  </si>
  <si>
    <t xml:space="preserve">Наименование муниципального образования 
Тверской области </t>
  </si>
  <si>
    <t>Количество жителей, зарегистрированных в МКД 
на дату утверждения краткосрочного плана</t>
  </si>
  <si>
    <t>Стоимость капиталь-ного ремонта всего</t>
  </si>
  <si>
    <t>ремонт внутридомовых инженерных систем</t>
  </si>
  <si>
    <t>ремонт и утепление фасада</t>
  </si>
  <si>
    <t>ремонт фундамента</t>
  </si>
  <si>
    <t xml:space="preserve">Плановая дата завершения: </t>
  </si>
  <si>
    <t>выполнения работ по капитальному ремонту</t>
  </si>
  <si>
    <t>разработки проектной документации, проведения проверки достоверности определения сметной 
стоимости капитального ремонта</t>
  </si>
  <si>
    <t xml:space="preserve">электроснабжения </t>
  </si>
  <si>
    <t xml:space="preserve">не проводился </t>
  </si>
  <si>
    <t>кирпич</t>
  </si>
  <si>
    <t>г. Торжок, ул. Красноармейская, д.2</t>
  </si>
  <si>
    <t>Муниципальное образование город Торжок</t>
  </si>
  <si>
    <t xml:space="preserve">муниципального образования город Торжок </t>
  </si>
  <si>
    <t>Начало проведения капитального ремонта 2023 год</t>
  </si>
  <si>
    <t>Начало проведения капитального ремонта 2024 год</t>
  </si>
  <si>
    <t>Начало проведения капитального ремонта 2025 год</t>
  </si>
  <si>
    <t xml:space="preserve">ремонт, замена, модернизация лифтов, ремонт лифтовых шахт, машинных и блочных помещений
</t>
  </si>
  <si>
    <t>ремонт крыши, переустройство невентилируемой крыши на вентилируемую крышу, устройство выходов на кровлю</t>
  </si>
  <si>
    <t xml:space="preserve">ремонт подвальных помещений, относящихся к общему имуществу в многоквартирном доме </t>
  </si>
  <si>
    <t>ремонт фасада</t>
  </si>
  <si>
    <t>утепление фасада</t>
  </si>
  <si>
    <t>установка, ремонт систем приема телевидения &lt;3&gt;</t>
  </si>
  <si>
    <t xml:space="preserve">разработка проектной документа-ции&lt;4&gt; 
</t>
  </si>
  <si>
    <t>техническое обследование общего имущества в многоквартирном доме</t>
  </si>
  <si>
    <t>23</t>
  </si>
  <si>
    <t>24</t>
  </si>
  <si>
    <t>Начало проведения капитального ремонта  2023  год</t>
  </si>
  <si>
    <t>г. Торжок, ул. Белинского, д. 7</t>
  </si>
  <si>
    <t>г. Торжок, Ленинградское ш., д.44А</t>
  </si>
  <si>
    <t>г. Торжок, ул. 1-ая Авиационная, д. 7</t>
  </si>
  <si>
    <t>г. Торжок, ул. Студенческая, д.14А</t>
  </si>
  <si>
    <t>г. Торжок, ул. Старицкая, д. 17</t>
  </si>
  <si>
    <t>г. Торжок, ул. С. Разина, д. 19</t>
  </si>
  <si>
    <t>Начало проведения капитального ремонта  2024  год</t>
  </si>
  <si>
    <t>Начало проведения капитального ремонта  2025  год</t>
  </si>
  <si>
    <t>г. Торжок, ул. Луначарского, д.14</t>
  </si>
  <si>
    <t>г. Торжок, Тверецкая наб., д.80</t>
  </si>
  <si>
    <t>г. Торжок, ул. Падерина, д.3</t>
  </si>
  <si>
    <t>г. Торжок, ул. Бакунина, д.5</t>
  </si>
  <si>
    <t>г. Торжок, ул. Зеленый городок, д.6</t>
  </si>
  <si>
    <t>г. Торжок, ул. Красноармейская, д.3</t>
  </si>
  <si>
    <t>Перечень многоквартирных домов, капитальный ремонт которых не был завершен в 2021-2022 годах и которые планируется отремонтировать в 2023 году</t>
  </si>
  <si>
    <t>Начало проведения капитального ремонта 2024  год</t>
  </si>
  <si>
    <t>в многоквартирных домах на 2023-2025 годы</t>
  </si>
  <si>
    <r>
      <t>установка приборов учета</t>
    </r>
    <r>
      <rPr>
        <vertAlign val="superscript"/>
        <sz val="12"/>
        <rFont val="Times New Roman"/>
        <family val="1"/>
        <charset val="204"/>
      </rPr>
      <t>2</t>
    </r>
    <r>
      <rPr>
        <sz val="12"/>
        <rFont val="Times New Roman"/>
        <family val="1"/>
        <charset val="204"/>
      </rPr>
      <t xml:space="preserve">
</t>
    </r>
  </si>
  <si>
    <r>
      <t xml:space="preserve">теплоснабжения </t>
    </r>
    <r>
      <rPr>
        <vertAlign val="superscript"/>
        <sz val="12"/>
        <rFont val="Times New Roman"/>
        <family val="1"/>
        <charset val="204"/>
      </rPr>
      <t>1</t>
    </r>
  </si>
  <si>
    <r>
      <rPr>
        <vertAlign val="superscript"/>
        <sz val="9"/>
        <rFont val="Times New Roman"/>
        <family val="1"/>
        <charset val="204"/>
      </rPr>
      <t>1</t>
    </r>
    <r>
      <rPr>
        <sz val="9"/>
        <rFont val="Times New Roman"/>
        <family val="1"/>
        <charset val="204"/>
      </rPr>
      <t>ремонт внутридомовых инженерных систем теплоснабжения, а также установка, ремонт или замена в комплексе оборудования индивидуальных тепловых пунктов и при наличии повысительных насосных установок;</t>
    </r>
  </si>
  <si>
    <r>
      <rPr>
        <vertAlign val="superscript"/>
        <sz val="9"/>
        <rFont val="Times New Roman"/>
        <family val="1"/>
        <charset val="204"/>
      </rPr>
      <t>2</t>
    </r>
    <r>
      <rPr>
        <sz val="9"/>
        <rFont val="Times New Roman"/>
        <family val="1"/>
        <charset val="204"/>
      </rPr>
      <t>установка коллективных (общедомовых) приборов учета потребления ресурсов, необходимых для предоставления коммунальных услуг, и узлов управления и регулирования потребления этих ресурсов (тепловой энергии, горячей и холодной воды, электрической энергии, газа);</t>
    </r>
  </si>
  <si>
    <r>
      <rPr>
        <vertAlign val="superscript"/>
        <sz val="9"/>
        <rFont val="Times New Roman"/>
        <family val="1"/>
        <charset val="204"/>
      </rPr>
      <t>3</t>
    </r>
    <r>
      <rPr>
        <sz val="9"/>
        <rFont val="Times New Roman"/>
        <family val="1"/>
        <charset val="204"/>
      </rPr>
      <t>В том числе установка, ремонт систем коллективного приема телевидения для обеспечения приема и распределения в многоквартирных домах радиосигналов цифрового эфирного телевизионного вещания;</t>
    </r>
  </si>
  <si>
    <r>
      <rPr>
        <vertAlign val="superscript"/>
        <sz val="9"/>
        <rFont val="Times New Roman"/>
        <family val="1"/>
        <charset val="204"/>
      </rPr>
      <t>4</t>
    </r>
    <r>
      <rPr>
        <sz val="9"/>
        <rFont val="Times New Roman"/>
        <family val="1"/>
        <charset val="204"/>
      </rPr>
      <t>Разработка проектной документации, проведение экспертизы проектной документации (в случае, если разработка проектной документации, проведение экспертизы проектной документации необходимы в соответствии с законодательством о градостроительной деятельности), проведение проверки достоверности определения сметной стоимости капитального ремонта, а также проведение государственной историко-культурной экспертизы проектной документации на выполнение работ по сохранению объектов культурного наследия (памятников истории и культуры) народов Российской Федерации (далее - объекты культурного наследия), являющихся многоквартирными домами, в случае проведения работ по капитальному ремонту общего имущества в многоквартирных домах, являющихся объектами культурного наследия, выявленными объектами культурного наследия;</t>
    </r>
  </si>
  <si>
    <t>г. Торжок, ул. Бакунина, д. 8</t>
  </si>
  <si>
    <t>г. Торжок, ул. Энгельса, д.12</t>
  </si>
  <si>
    <t>Перечень многоквартирных домов, капитальный ремонт которых не был завершен в 2019 году и которые планируется отремонтировать в 2023 году</t>
  </si>
  <si>
    <t>Перечень многоквартирных домов, капитальный ремонт которых не был завершен в 2016 году и которые планируется отремонтировать в 2023 году</t>
  </si>
  <si>
    <t>Перечень многоквартирных домов, капитальный ремонт которых не был завершен в 2021 году и которые планируется отремонтировать в 2023 году</t>
  </si>
  <si>
    <t>Перечень многоквартирных домов, капитальный ремонт которых не был завершен в 2022 году и которые планируется отремонтировать в 2023 году</t>
  </si>
  <si>
    <r>
      <t>Начало проведения капитального ремонта</t>
    </r>
    <r>
      <rPr>
        <b/>
        <u/>
        <sz val="13"/>
        <rFont val="Times New Roman"/>
        <family val="1"/>
        <charset val="204"/>
      </rPr>
      <t xml:space="preserve"> </t>
    </r>
    <r>
      <rPr>
        <b/>
        <sz val="13"/>
        <rFont val="Times New Roman"/>
        <family val="1"/>
        <charset val="204"/>
      </rPr>
      <t>2025  год</t>
    </r>
  </si>
  <si>
    <t>Формирование фонда капитального ремонта многоквартирного дома на счете некоммерческой организации - Фонд капитального ремонта многоквартирных домов Тверской области (далее - региональный оператор)</t>
  </si>
  <si>
    <t>не требуется, сделали текущий ремонт</t>
  </si>
  <si>
    <t xml:space="preserve">Утвержден                                                                        постановлением администрации города Торжка                     от 22.11.2022 № 503                                                                      (в редакции постановления от 07.12.2023 № 272)                                                                                                                                                                    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</si>
</sst>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0.00000"/>
    <numFmt numFmtId="165" formatCode="#,##0.0"/>
    <numFmt numFmtId="166" formatCode="0.0"/>
  </numFmts>
  <fonts count="32" x14ac:knownFonts="1"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1"/>
      <color theme="1"/>
      <name val="Calibri"/>
      <family val="2"/>
      <charset val="204"/>
      <scheme val="minor"/>
    </font>
    <font>
      <sz val="14"/>
      <color theme="1"/>
      <name val="Times New Roman"/>
      <family val="2"/>
      <charset val="204"/>
    </font>
    <font>
      <sz val="14"/>
      <color theme="1"/>
      <name val="Calibri"/>
      <family val="2"/>
      <charset val="204"/>
      <scheme val="minor"/>
    </font>
    <font>
      <sz val="14"/>
      <color theme="1"/>
      <name val="Times New Roman"/>
      <family val="1"/>
      <charset val="204"/>
    </font>
    <font>
      <sz val="14"/>
      <name val="Times New Roman"/>
      <family val="1"/>
      <charset val="204"/>
    </font>
    <font>
      <sz val="14"/>
      <color rgb="FF000000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1"/>
      <name val="Times New Roman"/>
      <family val="1"/>
      <charset val="204"/>
    </font>
    <font>
      <sz val="13"/>
      <name val="Times New Roman"/>
      <family val="1"/>
      <charset val="204"/>
    </font>
    <font>
      <sz val="10"/>
      <name val="Times New Roman"/>
      <family val="1"/>
      <charset val="204"/>
    </font>
    <font>
      <sz val="13"/>
      <color theme="1"/>
      <name val="Times New Roman"/>
      <family val="1"/>
      <charset val="204"/>
    </font>
    <font>
      <b/>
      <sz val="13"/>
      <name val="Times New Roman"/>
      <family val="1"/>
      <charset val="204"/>
    </font>
    <font>
      <sz val="13"/>
      <color theme="1"/>
      <name val="Calibri"/>
      <family val="2"/>
      <charset val="204"/>
      <scheme val="minor"/>
    </font>
    <font>
      <b/>
      <sz val="13"/>
      <color rgb="FF000000"/>
      <name val="Times New Roman"/>
      <family val="1"/>
      <charset val="204"/>
    </font>
    <font>
      <sz val="8"/>
      <name val="Calibri"/>
      <family val="2"/>
      <charset val="204"/>
      <scheme val="minor"/>
    </font>
    <font>
      <sz val="14"/>
      <name val="Calibri"/>
      <family val="2"/>
      <charset val="204"/>
      <scheme val="minor"/>
    </font>
    <font>
      <sz val="12"/>
      <name val="Times New Roman"/>
      <family val="1"/>
      <charset val="204"/>
    </font>
    <font>
      <sz val="12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vertAlign val="superscript"/>
      <sz val="12"/>
      <name val="Times New Roman"/>
      <family val="1"/>
      <charset val="204"/>
    </font>
    <font>
      <sz val="10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sz val="9"/>
      <name val="Times New Roman"/>
      <family val="1"/>
      <charset val="204"/>
    </font>
    <font>
      <vertAlign val="superscript"/>
      <sz val="9"/>
      <name val="Times New Roman"/>
      <family val="1"/>
      <charset val="204"/>
    </font>
    <font>
      <sz val="9"/>
      <color indexed="81"/>
      <name val="Tahoma"/>
      <family val="2"/>
      <charset val="204"/>
    </font>
    <font>
      <b/>
      <sz val="9"/>
      <color indexed="81"/>
      <name val="Tahoma"/>
      <family val="2"/>
      <charset val="204"/>
    </font>
    <font>
      <b/>
      <sz val="11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  <font>
      <b/>
      <u/>
      <sz val="13"/>
      <name val="Times New Roman"/>
      <family val="1"/>
      <charset val="204"/>
    </font>
    <font>
      <b/>
      <sz val="11"/>
      <color rgb="FFFF0000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9">
    <xf numFmtId="0" fontId="0" fillId="0" borderId="0"/>
    <xf numFmtId="0" fontId="3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</cellStyleXfs>
  <cellXfs count="208">
    <xf numFmtId="0" fontId="0" fillId="0" borderId="0" xfId="0"/>
    <xf numFmtId="0" fontId="0" fillId="0" borderId="0" xfId="0" applyFont="1"/>
    <xf numFmtId="0" fontId="4" fillId="0" borderId="0" xfId="0" applyFont="1"/>
    <xf numFmtId="0" fontId="4" fillId="0" borderId="0" xfId="0" applyFont="1" applyFill="1"/>
    <xf numFmtId="0" fontId="5" fillId="0" borderId="5" xfId="0" applyFont="1" applyBorder="1" applyAlignment="1">
      <alignment horizontal="center" wrapText="1"/>
    </xf>
    <xf numFmtId="0" fontId="8" fillId="0" borderId="0" xfId="0" applyFont="1"/>
    <xf numFmtId="0" fontId="7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5" fillId="0" borderId="0" xfId="0" applyFont="1"/>
    <xf numFmtId="0" fontId="12" fillId="0" borderId="0" xfId="0" applyFont="1"/>
    <xf numFmtId="0" fontId="14" fillId="0" borderId="0" xfId="0" applyFont="1"/>
    <xf numFmtId="0" fontId="5" fillId="0" borderId="0" xfId="0" applyFont="1" applyFill="1"/>
    <xf numFmtId="0" fontId="4" fillId="0" borderId="0" xfId="0" applyFont="1" applyFill="1" applyBorder="1"/>
    <xf numFmtId="0" fontId="17" fillId="0" borderId="0" xfId="0" applyFont="1" applyFill="1"/>
    <xf numFmtId="0" fontId="9" fillId="0" borderId="1" xfId="0" applyFont="1" applyFill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/>
    </xf>
    <xf numFmtId="0" fontId="10" fillId="0" borderId="1" xfId="0" applyFont="1" applyBorder="1" applyAlignment="1">
      <alignment horizontal="center" vertical="center" wrapText="1"/>
    </xf>
    <xf numFmtId="4" fontId="19" fillId="0" borderId="0" xfId="0" applyNumberFormat="1" applyFont="1" applyFill="1" applyAlignment="1">
      <alignment horizontal="center"/>
    </xf>
    <xf numFmtId="0" fontId="19" fillId="0" borderId="0" xfId="0" applyFont="1" applyFill="1" applyAlignment="1">
      <alignment horizontal="left"/>
    </xf>
    <xf numFmtId="0" fontId="20" fillId="0" borderId="0" xfId="0" applyFont="1" applyFill="1" applyAlignment="1"/>
    <xf numFmtId="0" fontId="17" fillId="0" borderId="0" xfId="0" applyFont="1" applyFill="1" applyAlignment="1"/>
    <xf numFmtId="4" fontId="18" fillId="0" borderId="1" xfId="0" applyNumberFormat="1" applyFont="1" applyFill="1" applyBorder="1" applyAlignment="1">
      <alignment horizontal="center" vertical="center" textRotation="90" wrapText="1"/>
    </xf>
    <xf numFmtId="4" fontId="18" fillId="0" borderId="1" xfId="0" applyNumberFormat="1" applyFont="1" applyFill="1" applyBorder="1" applyAlignment="1">
      <alignment horizontal="left" vertical="center" wrapText="1"/>
    </xf>
    <xf numFmtId="4" fontId="18" fillId="0" borderId="1" xfId="0" applyNumberFormat="1" applyFont="1" applyFill="1" applyBorder="1" applyAlignment="1">
      <alignment vertical="center" wrapText="1"/>
    </xf>
    <xf numFmtId="0" fontId="18" fillId="0" borderId="1" xfId="0" applyFont="1" applyFill="1" applyBorder="1" applyAlignment="1">
      <alignment vertical="center" wrapText="1"/>
    </xf>
    <xf numFmtId="0" fontId="20" fillId="0" borderId="0" xfId="0" applyFont="1" applyFill="1"/>
    <xf numFmtId="49" fontId="18" fillId="0" borderId="1" xfId="0" applyNumberFormat="1" applyFont="1" applyFill="1" applyBorder="1" applyAlignment="1">
      <alignment horizontal="center" vertical="center"/>
    </xf>
    <xf numFmtId="0" fontId="23" fillId="0" borderId="0" xfId="0" applyFont="1" applyFill="1" applyAlignment="1">
      <alignment horizontal="center"/>
    </xf>
    <xf numFmtId="0" fontId="23" fillId="0" borderId="0" xfId="0" applyFont="1" applyFill="1"/>
    <xf numFmtId="0" fontId="20" fillId="0" borderId="0" xfId="0" applyFont="1" applyFill="1" applyBorder="1"/>
    <xf numFmtId="0" fontId="20" fillId="0" borderId="0" xfId="0" applyFont="1"/>
    <xf numFmtId="0" fontId="19" fillId="0" borderId="0" xfId="0" applyFont="1"/>
    <xf numFmtId="0" fontId="22" fillId="0" borderId="0" xfId="0" applyFont="1" applyFill="1" applyAlignment="1">
      <alignment horizontal="left"/>
    </xf>
    <xf numFmtId="4" fontId="11" fillId="0" borderId="0" xfId="0" applyNumberFormat="1" applyFont="1" applyFill="1" applyAlignment="1">
      <alignment horizontal="center"/>
    </xf>
    <xf numFmtId="4" fontId="22" fillId="0" borderId="0" xfId="0" applyNumberFormat="1" applyFont="1" applyFill="1" applyAlignment="1">
      <alignment horizontal="left"/>
    </xf>
    <xf numFmtId="4" fontId="22" fillId="0" borderId="0" xfId="0" applyNumberFormat="1" applyFont="1" applyFill="1" applyAlignment="1">
      <alignment horizontal="center"/>
    </xf>
    <xf numFmtId="0" fontId="11" fillId="0" borderId="0" xfId="0" applyFont="1" applyFill="1" applyBorder="1" applyAlignment="1">
      <alignment horizontal="center" vertical="center"/>
    </xf>
    <xf numFmtId="4" fontId="11" fillId="0" borderId="0" xfId="0" applyNumberFormat="1" applyFont="1" applyFill="1" applyBorder="1" applyAlignment="1">
      <alignment horizontal="center" vertical="center"/>
    </xf>
    <xf numFmtId="4" fontId="11" fillId="0" borderId="0" xfId="0" applyNumberFormat="1" applyFont="1" applyFill="1" applyBorder="1" applyAlignment="1">
      <alignment horizontal="left" vertical="center"/>
    </xf>
    <xf numFmtId="4" fontId="11" fillId="0" borderId="0" xfId="0" applyNumberFormat="1" applyFont="1" applyFill="1" applyBorder="1" applyAlignment="1">
      <alignment horizontal="center"/>
    </xf>
    <xf numFmtId="4" fontId="22" fillId="0" borderId="0" xfId="0" applyNumberFormat="1" applyFont="1" applyFill="1" applyBorder="1" applyAlignment="1">
      <alignment horizontal="left"/>
    </xf>
    <xf numFmtId="0" fontId="22" fillId="0" borderId="0" xfId="0" applyFont="1" applyFill="1" applyBorder="1" applyAlignment="1">
      <alignment horizontal="left"/>
    </xf>
    <xf numFmtId="0" fontId="18" fillId="0" borderId="1" xfId="0" applyFont="1" applyFill="1" applyBorder="1" applyAlignment="1">
      <alignment horizontal="center" vertical="center"/>
    </xf>
    <xf numFmtId="4" fontId="18" fillId="0" borderId="1" xfId="0" applyNumberFormat="1" applyFont="1" applyFill="1" applyBorder="1" applyAlignment="1">
      <alignment horizontal="center" vertical="center" wrapText="1"/>
    </xf>
    <xf numFmtId="0" fontId="18" fillId="0" borderId="0" xfId="0" applyFont="1" applyFill="1" applyBorder="1" applyAlignment="1">
      <alignment horizontal="left" vertical="center" wrapText="1"/>
    </xf>
    <xf numFmtId="0" fontId="6" fillId="0" borderId="4" xfId="0" applyFont="1" applyFill="1" applyBorder="1" applyAlignment="1">
      <alignment horizontal="center" vertical="center" textRotation="90" wrapText="1"/>
    </xf>
    <xf numFmtId="0" fontId="6" fillId="0" borderId="1" xfId="0" applyFont="1" applyFill="1" applyBorder="1" applyAlignment="1">
      <alignment horizontal="center" vertical="center" wrapText="1"/>
    </xf>
    <xf numFmtId="0" fontId="28" fillId="0" borderId="1" xfId="0" applyFont="1" applyFill="1" applyBorder="1" applyAlignment="1">
      <alignment horizontal="center" vertical="center"/>
    </xf>
    <xf numFmtId="0" fontId="28" fillId="0" borderId="1" xfId="0" applyFont="1" applyFill="1" applyBorder="1" applyAlignment="1">
      <alignment horizontal="left" vertical="center"/>
    </xf>
    <xf numFmtId="0" fontId="9" fillId="0" borderId="1" xfId="0" applyFont="1" applyFill="1" applyBorder="1" applyAlignment="1">
      <alignment horizontal="center" vertical="center"/>
    </xf>
    <xf numFmtId="0" fontId="9" fillId="0" borderId="1" xfId="0" applyFont="1" applyFill="1" applyBorder="1" applyAlignment="1">
      <alignment horizontal="left" vertical="center"/>
    </xf>
    <xf numFmtId="9" fontId="20" fillId="0" borderId="0" xfId="8" applyFont="1" applyFill="1" applyAlignment="1">
      <alignment horizontal="left"/>
    </xf>
    <xf numFmtId="9" fontId="20" fillId="0" borderId="0" xfId="8" applyFont="1" applyFill="1"/>
    <xf numFmtId="0" fontId="9" fillId="0" borderId="1" xfId="0" applyFont="1" applyFill="1" applyBorder="1" applyAlignment="1">
      <alignment horizontal="left" vertical="center" wrapText="1"/>
    </xf>
    <xf numFmtId="4" fontId="28" fillId="0" borderId="1" xfId="0" applyNumberFormat="1" applyFont="1" applyFill="1" applyBorder="1" applyAlignment="1">
      <alignment horizontal="right" vertical="center" wrapText="1"/>
    </xf>
    <xf numFmtId="4" fontId="28" fillId="0" borderId="1" xfId="0" applyNumberFormat="1" applyFont="1" applyFill="1" applyBorder="1" applyAlignment="1">
      <alignment horizontal="right" vertical="center"/>
    </xf>
    <xf numFmtId="4" fontId="9" fillId="0" borderId="1" xfId="0" applyNumberFormat="1" applyFont="1" applyFill="1" applyBorder="1" applyAlignment="1">
      <alignment horizontal="right"/>
    </xf>
    <xf numFmtId="4" fontId="9" fillId="0" borderId="1" xfId="0" applyNumberFormat="1" applyFont="1" applyFill="1" applyBorder="1" applyAlignment="1">
      <alignment horizontal="right" vertical="center" wrapText="1"/>
    </xf>
    <xf numFmtId="4" fontId="9" fillId="0" borderId="1" xfId="0" applyNumberFormat="1" applyFont="1" applyFill="1" applyBorder="1" applyAlignment="1">
      <alignment horizontal="right" vertical="center"/>
    </xf>
    <xf numFmtId="4" fontId="9" fillId="0" borderId="1" xfId="0" applyNumberFormat="1" applyFont="1" applyFill="1" applyBorder="1" applyAlignment="1">
      <alignment horizontal="right" wrapText="1"/>
    </xf>
    <xf numFmtId="4" fontId="20" fillId="0" borderId="1" xfId="0" applyNumberFormat="1" applyFont="1" applyFill="1" applyBorder="1" applyAlignment="1">
      <alignment horizontal="right"/>
    </xf>
    <xf numFmtId="49" fontId="9" fillId="0" borderId="1" xfId="0" applyNumberFormat="1" applyFont="1" applyFill="1" applyBorder="1" applyAlignment="1">
      <alignment horizontal="right" vertical="center" wrapText="1"/>
    </xf>
    <xf numFmtId="4" fontId="28" fillId="0" borderId="1" xfId="0" applyNumberFormat="1" applyFont="1" applyFill="1" applyBorder="1" applyAlignment="1">
      <alignment horizontal="right" wrapText="1"/>
    </xf>
    <xf numFmtId="0" fontId="20" fillId="0" borderId="1" xfId="0" applyFont="1" applyFill="1" applyBorder="1" applyAlignment="1">
      <alignment horizontal="right"/>
    </xf>
    <xf numFmtId="49" fontId="23" fillId="0" borderId="1" xfId="0" applyNumberFormat="1" applyFont="1" applyFill="1" applyBorder="1" applyAlignment="1">
      <alignment horizontal="right"/>
    </xf>
    <xf numFmtId="4" fontId="23" fillId="0" borderId="1" xfId="0" applyNumberFormat="1" applyFont="1" applyFill="1" applyBorder="1" applyAlignment="1">
      <alignment horizontal="right"/>
    </xf>
    <xf numFmtId="0" fontId="23" fillId="0" borderId="0" xfId="0" applyFont="1" applyFill="1" applyAlignment="1">
      <alignment horizontal="right"/>
    </xf>
    <xf numFmtId="4" fontId="28" fillId="0" borderId="1" xfId="0" applyNumberFormat="1" applyFont="1" applyFill="1" applyBorder="1" applyAlignment="1">
      <alignment horizontal="right"/>
    </xf>
    <xf numFmtId="0" fontId="20" fillId="0" borderId="1" xfId="0" applyFont="1" applyFill="1" applyBorder="1" applyAlignment="1">
      <alignment horizontal="center"/>
    </xf>
    <xf numFmtId="4" fontId="10" fillId="0" borderId="1" xfId="0" applyNumberFormat="1" applyFont="1" applyBorder="1" applyAlignment="1">
      <alignment horizontal="center" vertical="center"/>
    </xf>
    <xf numFmtId="165" fontId="10" fillId="0" borderId="1" xfId="0" applyNumberFormat="1" applyFont="1" applyBorder="1" applyAlignment="1">
      <alignment horizontal="center" vertical="center"/>
    </xf>
    <xf numFmtId="3" fontId="10" fillId="0" borderId="1" xfId="0" applyNumberFormat="1" applyFont="1" applyBorder="1" applyAlignment="1">
      <alignment horizontal="center" vertical="center"/>
    </xf>
    <xf numFmtId="0" fontId="6" fillId="0" borderId="0" xfId="0" applyFont="1" applyFill="1" applyAlignment="1">
      <alignment horizontal="center" wrapText="1"/>
    </xf>
    <xf numFmtId="0" fontId="6" fillId="0" borderId="0" xfId="0" applyFont="1" applyFill="1" applyAlignment="1">
      <alignment wrapText="1"/>
    </xf>
    <xf numFmtId="0" fontId="6" fillId="0" borderId="0" xfId="0" applyFont="1" applyFill="1" applyAlignment="1">
      <alignment horizontal="center"/>
    </xf>
    <xf numFmtId="0" fontId="6" fillId="0" borderId="0" xfId="0" applyFont="1" applyFill="1" applyAlignment="1">
      <alignment horizontal="center" vertical="top" wrapText="1"/>
    </xf>
    <xf numFmtId="0" fontId="17" fillId="0" borderId="0" xfId="0" applyFont="1" applyFill="1" applyAlignment="1">
      <alignment horizontal="center" wrapText="1"/>
    </xf>
    <xf numFmtId="0" fontId="17" fillId="0" borderId="0" xfId="0" applyFont="1" applyFill="1" applyAlignment="1">
      <alignment wrapText="1"/>
    </xf>
    <xf numFmtId="0" fontId="17" fillId="0" borderId="0" xfId="0" applyFont="1" applyFill="1" applyAlignment="1">
      <alignment horizontal="center"/>
    </xf>
    <xf numFmtId="0" fontId="6" fillId="0" borderId="1" xfId="0" applyFont="1" applyFill="1" applyBorder="1" applyAlignment="1">
      <alignment horizontal="center" vertical="center"/>
    </xf>
    <xf numFmtId="164" fontId="17" fillId="0" borderId="0" xfId="0" applyNumberFormat="1" applyFont="1" applyFill="1" applyAlignment="1">
      <alignment wrapText="1"/>
    </xf>
    <xf numFmtId="164" fontId="17" fillId="0" borderId="0" xfId="0" applyNumberFormat="1" applyFont="1" applyFill="1" applyAlignment="1">
      <alignment horizontal="center" wrapText="1"/>
    </xf>
    <xf numFmtId="4" fontId="17" fillId="0" borderId="0" xfId="0" applyNumberFormat="1" applyFont="1" applyFill="1" applyAlignment="1">
      <alignment horizontal="center"/>
    </xf>
    <xf numFmtId="14" fontId="9" fillId="0" borderId="1" xfId="0" applyNumberFormat="1" applyFont="1" applyFill="1" applyBorder="1" applyAlignment="1">
      <alignment horizontal="right"/>
    </xf>
    <xf numFmtId="14" fontId="28" fillId="0" borderId="1" xfId="0" applyNumberFormat="1" applyFont="1" applyFill="1" applyBorder="1" applyAlignment="1">
      <alignment horizontal="right"/>
    </xf>
    <xf numFmtId="0" fontId="29" fillId="0" borderId="0" xfId="0" applyFont="1" applyFill="1"/>
    <xf numFmtId="0" fontId="29" fillId="0" borderId="0" xfId="0" applyFont="1"/>
    <xf numFmtId="0" fontId="0" fillId="0" borderId="0" xfId="0" applyFont="1" applyFill="1"/>
    <xf numFmtId="0" fontId="31" fillId="0" borderId="0" xfId="0" applyFont="1" applyFill="1"/>
    <xf numFmtId="0" fontId="23" fillId="0" borderId="1" xfId="0" applyFont="1" applyFill="1" applyBorder="1" applyAlignment="1">
      <alignment horizontal="center"/>
    </xf>
    <xf numFmtId="0" fontId="23" fillId="0" borderId="1" xfId="0" applyFont="1" applyFill="1" applyBorder="1" applyAlignment="1">
      <alignment horizontal="center" vertical="center"/>
    </xf>
    <xf numFmtId="165" fontId="28" fillId="0" borderId="1" xfId="0" applyNumberFormat="1" applyFont="1" applyFill="1" applyBorder="1" applyAlignment="1">
      <alignment horizontal="right" vertical="center"/>
    </xf>
    <xf numFmtId="0" fontId="29" fillId="0" borderId="0" xfId="0" applyFont="1" applyFill="1" applyBorder="1" applyAlignment="1"/>
    <xf numFmtId="0" fontId="9" fillId="0" borderId="1" xfId="0" applyFont="1" applyFill="1" applyBorder="1" applyAlignment="1">
      <alignment vertical="center" wrapText="1"/>
    </xf>
    <xf numFmtId="0" fontId="9" fillId="0" borderId="1" xfId="0" applyFont="1" applyBorder="1" applyAlignment="1">
      <alignment horizontal="center" vertical="center"/>
    </xf>
    <xf numFmtId="0" fontId="0" fillId="2" borderId="0" xfId="0" applyFont="1" applyFill="1"/>
    <xf numFmtId="0" fontId="9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/>
    </xf>
    <xf numFmtId="1" fontId="9" fillId="0" borderId="1" xfId="0" applyNumberFormat="1" applyFont="1" applyBorder="1" applyAlignment="1">
      <alignment horizontal="right" wrapText="1"/>
    </xf>
    <xf numFmtId="0" fontId="0" fillId="0" borderId="0" xfId="0" applyFont="1" applyFill="1" applyBorder="1"/>
    <xf numFmtId="4" fontId="9" fillId="0" borderId="1" xfId="0" applyNumberFormat="1" applyFont="1" applyFill="1" applyBorder="1" applyAlignment="1">
      <alignment horizontal="center" vertical="center"/>
    </xf>
    <xf numFmtId="0" fontId="31" fillId="0" borderId="0" xfId="0" applyFont="1"/>
    <xf numFmtId="4" fontId="9" fillId="0" borderId="1" xfId="0" applyNumberFormat="1" applyFont="1" applyFill="1" applyBorder="1" applyAlignment="1"/>
    <xf numFmtId="1" fontId="9" fillId="0" borderId="1" xfId="0" applyNumberFormat="1" applyFont="1" applyBorder="1" applyAlignment="1"/>
    <xf numFmtId="4" fontId="9" fillId="0" borderId="1" xfId="0" applyNumberFormat="1" applyFont="1" applyFill="1" applyBorder="1" applyAlignment="1">
      <alignment vertical="center"/>
    </xf>
    <xf numFmtId="165" fontId="9" fillId="0" borderId="1" xfId="0" applyNumberFormat="1" applyFont="1" applyBorder="1" applyAlignment="1"/>
    <xf numFmtId="165" fontId="9" fillId="0" borderId="1" xfId="0" applyNumberFormat="1" applyFont="1" applyFill="1" applyBorder="1" applyAlignment="1"/>
    <xf numFmtId="1" fontId="6" fillId="0" borderId="0" xfId="0" applyNumberFormat="1" applyFont="1" applyFill="1" applyAlignment="1">
      <alignment horizontal="center" vertical="top" wrapText="1"/>
    </xf>
    <xf numFmtId="1" fontId="6" fillId="0" borderId="1" xfId="0" applyNumberFormat="1" applyFont="1" applyFill="1" applyBorder="1" applyAlignment="1">
      <alignment horizontal="center" vertical="center" wrapText="1"/>
    </xf>
    <xf numFmtId="1" fontId="6" fillId="0" borderId="1" xfId="0" applyNumberFormat="1" applyFont="1" applyFill="1" applyBorder="1" applyAlignment="1">
      <alignment horizontal="center" vertical="center"/>
    </xf>
    <xf numFmtId="1" fontId="9" fillId="0" borderId="1" xfId="0" applyNumberFormat="1" applyFont="1" applyFill="1" applyBorder="1" applyAlignment="1">
      <alignment horizontal="center" vertical="center"/>
    </xf>
    <xf numFmtId="1" fontId="28" fillId="0" borderId="1" xfId="0" applyNumberFormat="1" applyFont="1" applyFill="1" applyBorder="1" applyAlignment="1">
      <alignment horizontal="right" vertical="center"/>
    </xf>
    <xf numFmtId="1" fontId="9" fillId="0" borderId="1" xfId="0" applyNumberFormat="1" applyFont="1" applyFill="1" applyBorder="1" applyAlignment="1">
      <alignment horizontal="right" vertical="center"/>
    </xf>
    <xf numFmtId="1" fontId="9" fillId="0" borderId="1" xfId="0" applyNumberFormat="1" applyFont="1" applyBorder="1" applyAlignment="1">
      <alignment horizontal="right" vertical="center"/>
    </xf>
    <xf numFmtId="1" fontId="17" fillId="0" borderId="0" xfId="0" applyNumberFormat="1" applyFont="1" applyFill="1" applyAlignment="1">
      <alignment horizontal="center" wrapText="1"/>
    </xf>
    <xf numFmtId="1" fontId="17" fillId="0" borderId="0" xfId="0" applyNumberFormat="1" applyFont="1" applyFill="1" applyAlignment="1">
      <alignment horizontal="center"/>
    </xf>
    <xf numFmtId="0" fontId="18" fillId="0" borderId="1" xfId="0" applyFont="1" applyFill="1" applyBorder="1" applyAlignment="1">
      <alignment horizontal="center" vertical="center"/>
    </xf>
    <xf numFmtId="166" fontId="10" fillId="0" borderId="1" xfId="0" applyNumberFormat="1" applyFont="1" applyBorder="1" applyAlignment="1">
      <alignment horizontal="center" vertical="center"/>
    </xf>
    <xf numFmtId="3" fontId="28" fillId="0" borderId="1" xfId="0" applyNumberFormat="1" applyFont="1" applyFill="1" applyBorder="1" applyAlignment="1">
      <alignment horizontal="right" vertical="center"/>
    </xf>
    <xf numFmtId="165" fontId="9" fillId="0" borderId="1" xfId="0" applyNumberFormat="1" applyFont="1" applyBorder="1" applyAlignment="1">
      <alignment horizontal="right" vertical="center"/>
    </xf>
    <xf numFmtId="165" fontId="9" fillId="0" borderId="1" xfId="0" applyNumberFormat="1" applyFont="1" applyFill="1" applyBorder="1" applyAlignment="1">
      <alignment horizontal="right" vertical="center"/>
    </xf>
    <xf numFmtId="165" fontId="9" fillId="0" borderId="1" xfId="0" applyNumberFormat="1" applyFont="1" applyBorder="1" applyAlignment="1">
      <alignment horizontal="right"/>
    </xf>
    <xf numFmtId="165" fontId="9" fillId="0" borderId="1" xfId="0" applyNumberFormat="1" applyFont="1" applyFill="1" applyBorder="1" applyAlignment="1">
      <alignment horizontal="right"/>
    </xf>
    <xf numFmtId="3" fontId="9" fillId="0" borderId="1" xfId="0" applyNumberFormat="1" applyFont="1" applyBorder="1" applyAlignment="1">
      <alignment horizontal="right" vertical="center"/>
    </xf>
    <xf numFmtId="0" fontId="9" fillId="0" borderId="0" xfId="0" applyFont="1" applyFill="1" applyAlignment="1">
      <alignment horizontal="center"/>
    </xf>
    <xf numFmtId="0" fontId="11" fillId="0" borderId="0" xfId="0" applyFont="1" applyFill="1" applyAlignment="1">
      <alignment horizontal="center"/>
    </xf>
    <xf numFmtId="4" fontId="9" fillId="0" borderId="0" xfId="0" applyNumberFormat="1" applyFont="1" applyFill="1" applyBorder="1" applyAlignment="1">
      <alignment horizontal="right" wrapText="1"/>
    </xf>
    <xf numFmtId="0" fontId="9" fillId="0" borderId="1" xfId="0" applyFont="1" applyFill="1" applyBorder="1" applyAlignment="1">
      <alignment horizontal="center" vertical="center" wrapText="1"/>
    </xf>
    <xf numFmtId="4" fontId="10" fillId="0" borderId="1" xfId="0" applyNumberFormat="1" applyFont="1" applyFill="1" applyBorder="1" applyAlignment="1">
      <alignment horizontal="center" vertical="center"/>
    </xf>
    <xf numFmtId="3" fontId="9" fillId="0" borderId="1" xfId="0" applyNumberFormat="1" applyFont="1" applyFill="1" applyBorder="1" applyAlignment="1">
      <alignment horizontal="right" vertical="center"/>
    </xf>
    <xf numFmtId="0" fontId="9" fillId="0" borderId="9" xfId="0" applyFont="1" applyFill="1" applyBorder="1" applyAlignment="1">
      <alignment horizontal="center" vertical="center"/>
    </xf>
    <xf numFmtId="0" fontId="10" fillId="0" borderId="1" xfId="0" applyFont="1" applyFill="1" applyBorder="1" applyAlignment="1">
      <alignment horizontal="center" vertical="center"/>
    </xf>
    <xf numFmtId="165" fontId="10" fillId="0" borderId="1" xfId="0" applyNumberFormat="1" applyFont="1" applyFill="1" applyBorder="1" applyAlignment="1">
      <alignment horizontal="center" vertical="center"/>
    </xf>
    <xf numFmtId="1" fontId="10" fillId="0" borderId="1" xfId="0" applyNumberFormat="1" applyFont="1" applyFill="1" applyBorder="1" applyAlignment="1">
      <alignment horizontal="center" vertical="center"/>
    </xf>
    <xf numFmtId="0" fontId="9" fillId="0" borderId="3" xfId="0" applyFont="1" applyFill="1" applyBorder="1" applyAlignment="1">
      <alignment horizontal="center" vertical="center"/>
    </xf>
    <xf numFmtId="0" fontId="9" fillId="0" borderId="3" xfId="0" applyFont="1" applyFill="1" applyBorder="1" applyAlignment="1">
      <alignment horizontal="left" vertical="center"/>
    </xf>
    <xf numFmtId="4" fontId="9" fillId="0" borderId="3" xfId="0" applyNumberFormat="1" applyFont="1" applyFill="1" applyBorder="1" applyAlignment="1">
      <alignment horizontal="right"/>
    </xf>
    <xf numFmtId="49" fontId="9" fillId="0" borderId="3" xfId="0" applyNumberFormat="1" applyFont="1" applyFill="1" applyBorder="1" applyAlignment="1">
      <alignment horizontal="right" vertical="center" wrapText="1"/>
    </xf>
    <xf numFmtId="4" fontId="9" fillId="0" borderId="3" xfId="0" applyNumberFormat="1" applyFont="1" applyFill="1" applyBorder="1" applyAlignment="1">
      <alignment horizontal="right" vertical="center" wrapText="1"/>
    </xf>
    <xf numFmtId="4" fontId="9" fillId="0" borderId="3" xfId="0" applyNumberFormat="1" applyFont="1" applyFill="1" applyBorder="1" applyAlignment="1">
      <alignment horizontal="right" vertical="center"/>
    </xf>
    <xf numFmtId="4" fontId="9" fillId="0" borderId="3" xfId="0" applyNumberFormat="1" applyFont="1" applyFill="1" applyBorder="1" applyAlignment="1">
      <alignment horizontal="right" wrapText="1"/>
    </xf>
    <xf numFmtId="4" fontId="20" fillId="0" borderId="3" xfId="0" applyNumberFormat="1" applyFont="1" applyFill="1" applyBorder="1" applyAlignment="1">
      <alignment horizontal="right"/>
    </xf>
    <xf numFmtId="0" fontId="20" fillId="0" borderId="3" xfId="0" applyFont="1" applyFill="1" applyBorder="1" applyAlignment="1">
      <alignment horizontal="right"/>
    </xf>
    <xf numFmtId="0" fontId="9" fillId="0" borderId="1" xfId="0" applyFont="1" applyFill="1" applyBorder="1" applyAlignment="1">
      <alignment horizontal="center" vertical="center" wrapText="1"/>
    </xf>
    <xf numFmtId="0" fontId="28" fillId="0" borderId="1" xfId="0" applyFont="1" applyFill="1" applyBorder="1" applyAlignment="1">
      <alignment horizontal="left" vertical="center" wrapText="1"/>
    </xf>
    <xf numFmtId="0" fontId="28" fillId="0" borderId="9" xfId="0" applyFont="1" applyFill="1" applyBorder="1" applyAlignment="1">
      <alignment horizontal="center" vertical="center"/>
    </xf>
    <xf numFmtId="0" fontId="28" fillId="0" borderId="13" xfId="0" applyFont="1" applyFill="1" applyBorder="1" applyAlignment="1">
      <alignment horizontal="center" vertical="center"/>
    </xf>
    <xf numFmtId="0" fontId="28" fillId="0" borderId="10" xfId="0" applyFont="1" applyFill="1" applyBorder="1" applyAlignment="1">
      <alignment horizontal="center" vertical="center"/>
    </xf>
    <xf numFmtId="0" fontId="28" fillId="0" borderId="9" xfId="0" applyFont="1" applyFill="1" applyBorder="1" applyAlignment="1">
      <alignment horizontal="center" vertical="center" wrapText="1"/>
    </xf>
    <xf numFmtId="0" fontId="28" fillId="0" borderId="13" xfId="0" applyFont="1" applyFill="1" applyBorder="1" applyAlignment="1">
      <alignment horizontal="center" vertical="center" wrapText="1"/>
    </xf>
    <xf numFmtId="0" fontId="28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 textRotation="90" wrapText="1"/>
    </xf>
    <xf numFmtId="0" fontId="6" fillId="0" borderId="2" xfId="0" applyFont="1" applyFill="1" applyBorder="1" applyAlignment="1">
      <alignment horizontal="center" vertical="center" textRotation="90" wrapText="1"/>
    </xf>
    <xf numFmtId="0" fontId="6" fillId="0" borderId="4" xfId="0" applyFont="1" applyFill="1" applyBorder="1" applyAlignment="1">
      <alignment horizontal="center" vertical="center" textRotation="90" wrapText="1"/>
    </xf>
    <xf numFmtId="0" fontId="6" fillId="0" borderId="1" xfId="0" applyFont="1" applyFill="1" applyBorder="1" applyAlignment="1">
      <alignment horizontal="center" vertical="center" textRotation="90" wrapText="1"/>
    </xf>
    <xf numFmtId="0" fontId="6" fillId="0" borderId="3" xfId="0" applyFont="1" applyFill="1" applyBorder="1" applyAlignment="1">
      <alignment horizontal="center" vertical="center" textRotation="90"/>
    </xf>
    <xf numFmtId="0" fontId="6" fillId="0" borderId="2" xfId="0" applyFont="1" applyFill="1" applyBorder="1" applyAlignment="1">
      <alignment horizontal="center" vertical="center" textRotation="90"/>
    </xf>
    <xf numFmtId="0" fontId="6" fillId="0" borderId="4" xfId="0" applyFont="1" applyFill="1" applyBorder="1" applyAlignment="1">
      <alignment horizontal="center" vertical="center" textRotation="90"/>
    </xf>
    <xf numFmtId="0" fontId="6" fillId="0" borderId="9" xfId="0" applyFont="1" applyFill="1" applyBorder="1" applyAlignment="1">
      <alignment horizontal="center" vertical="center" wrapText="1"/>
    </xf>
    <xf numFmtId="0" fontId="6" fillId="0" borderId="10" xfId="0" applyFont="1" applyFill="1" applyBorder="1" applyAlignment="1">
      <alignment horizontal="center" vertical="center" wrapText="1"/>
    </xf>
    <xf numFmtId="0" fontId="6" fillId="0" borderId="0" xfId="0" applyFont="1" applyFill="1" applyAlignment="1">
      <alignment horizontal="center" wrapText="1"/>
    </xf>
    <xf numFmtId="0" fontId="6" fillId="0" borderId="0" xfId="0" applyFont="1" applyAlignment="1">
      <alignment horizontal="right" vertical="top" wrapText="1"/>
    </xf>
    <xf numFmtId="0" fontId="6" fillId="0" borderId="5" xfId="0" applyFont="1" applyFill="1" applyBorder="1" applyAlignment="1">
      <alignment horizontal="center" vertical="center" wrapText="1"/>
    </xf>
    <xf numFmtId="0" fontId="6" fillId="0" borderId="0" xfId="0" applyFont="1" applyFill="1" applyBorder="1" applyAlignment="1">
      <alignment horizontal="center" vertical="center" wrapText="1"/>
    </xf>
    <xf numFmtId="1" fontId="6" fillId="0" borderId="3" xfId="0" applyNumberFormat="1" applyFont="1" applyFill="1" applyBorder="1" applyAlignment="1">
      <alignment horizontal="center" vertical="center" textRotation="90" wrapText="1"/>
    </xf>
    <xf numFmtId="1" fontId="6" fillId="0" borderId="2" xfId="0" applyNumberFormat="1" applyFont="1" applyFill="1" applyBorder="1" applyAlignment="1">
      <alignment horizontal="center" vertical="center" textRotation="90" wrapText="1"/>
    </xf>
    <xf numFmtId="1" fontId="6" fillId="0" borderId="4" xfId="0" applyNumberFormat="1" applyFont="1" applyFill="1" applyBorder="1" applyAlignment="1">
      <alignment horizontal="center" vertical="center" textRotation="90" wrapText="1"/>
    </xf>
    <xf numFmtId="0" fontId="6" fillId="0" borderId="6" xfId="0" applyFont="1" applyFill="1" applyBorder="1" applyAlignment="1">
      <alignment horizontal="center" vertical="center" wrapText="1"/>
    </xf>
    <xf numFmtId="0" fontId="6" fillId="0" borderId="7" xfId="0" applyFont="1" applyFill="1" applyBorder="1" applyAlignment="1">
      <alignment horizontal="center" vertical="center" wrapText="1"/>
    </xf>
    <xf numFmtId="0" fontId="6" fillId="0" borderId="8" xfId="0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6" fillId="0" borderId="4" xfId="0" applyFont="1" applyFill="1" applyBorder="1" applyAlignment="1">
      <alignment horizontal="center" vertical="center" wrapText="1"/>
    </xf>
    <xf numFmtId="0" fontId="6" fillId="0" borderId="9" xfId="0" applyFont="1" applyFill="1" applyBorder="1" applyAlignment="1">
      <alignment horizontal="center" vertical="center"/>
    </xf>
    <xf numFmtId="0" fontId="6" fillId="0" borderId="10" xfId="0" applyFont="1" applyFill="1" applyBorder="1" applyAlignment="1">
      <alignment horizontal="center" vertical="center"/>
    </xf>
    <xf numFmtId="9" fontId="28" fillId="0" borderId="11" xfId="8" applyFont="1" applyFill="1" applyBorder="1" applyAlignment="1">
      <alignment horizontal="center" vertical="center"/>
    </xf>
    <xf numFmtId="9" fontId="28" fillId="0" borderId="5" xfId="8" applyFont="1" applyFill="1" applyBorder="1" applyAlignment="1">
      <alignment horizontal="center" vertical="center"/>
    </xf>
    <xf numFmtId="9" fontId="28" fillId="0" borderId="0" xfId="8" applyFont="1" applyFill="1" applyBorder="1" applyAlignment="1">
      <alignment horizontal="center" vertical="center"/>
    </xf>
    <xf numFmtId="0" fontId="24" fillId="0" borderId="0" xfId="0" applyFont="1" applyFill="1" applyAlignment="1">
      <alignment horizontal="left" vertical="top" wrapText="1"/>
    </xf>
    <xf numFmtId="0" fontId="28" fillId="0" borderId="9" xfId="0" applyFont="1" applyFill="1" applyBorder="1" applyAlignment="1">
      <alignment horizontal="left" vertical="center"/>
    </xf>
    <xf numFmtId="0" fontId="28" fillId="0" borderId="10" xfId="0" applyFont="1" applyFill="1" applyBorder="1" applyAlignment="1">
      <alignment horizontal="left" vertical="center"/>
    </xf>
    <xf numFmtId="0" fontId="18" fillId="0" borderId="1" xfId="0" applyFont="1" applyFill="1" applyBorder="1" applyAlignment="1">
      <alignment horizontal="center" vertical="center"/>
    </xf>
    <xf numFmtId="4" fontId="18" fillId="0" borderId="1" xfId="0" applyNumberFormat="1" applyFont="1" applyFill="1" applyBorder="1" applyAlignment="1">
      <alignment horizontal="center" vertical="center" wrapText="1"/>
    </xf>
    <xf numFmtId="0" fontId="28" fillId="0" borderId="1" xfId="0" applyFont="1" applyFill="1" applyBorder="1" applyAlignment="1">
      <alignment horizontal="center" vertical="center"/>
    </xf>
    <xf numFmtId="0" fontId="28" fillId="0" borderId="11" xfId="0" applyFont="1" applyFill="1" applyBorder="1" applyAlignment="1">
      <alignment horizontal="center" vertical="center"/>
    </xf>
    <xf numFmtId="0" fontId="28" fillId="0" borderId="5" xfId="0" applyFont="1" applyFill="1" applyBorder="1" applyAlignment="1">
      <alignment horizontal="center" vertical="center"/>
    </xf>
    <xf numFmtId="0" fontId="28" fillId="0" borderId="12" xfId="0" applyFont="1" applyFill="1" applyBorder="1" applyAlignment="1">
      <alignment horizontal="center" vertical="center"/>
    </xf>
    <xf numFmtId="4" fontId="18" fillId="0" borderId="6" xfId="0" applyNumberFormat="1" applyFont="1" applyFill="1" applyBorder="1" applyAlignment="1">
      <alignment horizontal="center" vertical="center" wrapText="1"/>
    </xf>
    <xf numFmtId="4" fontId="18" fillId="0" borderId="8" xfId="0" applyNumberFormat="1" applyFont="1" applyFill="1" applyBorder="1" applyAlignment="1">
      <alignment horizontal="center" vertical="center" wrapText="1"/>
    </xf>
    <xf numFmtId="4" fontId="18" fillId="0" borderId="11" xfId="0" applyNumberFormat="1" applyFont="1" applyFill="1" applyBorder="1" applyAlignment="1">
      <alignment horizontal="center" vertical="center" wrapText="1"/>
    </xf>
    <xf numFmtId="4" fontId="18" fillId="0" borderId="12" xfId="0" applyNumberFormat="1" applyFont="1" applyFill="1" applyBorder="1" applyAlignment="1">
      <alignment horizontal="center" vertical="center" wrapText="1"/>
    </xf>
    <xf numFmtId="0" fontId="28" fillId="0" borderId="1" xfId="0" applyFont="1" applyFill="1" applyBorder="1" applyAlignment="1">
      <alignment horizontal="left" vertical="center"/>
    </xf>
    <xf numFmtId="4" fontId="18" fillId="0" borderId="9" xfId="0" applyNumberFormat="1" applyFont="1" applyFill="1" applyBorder="1" applyAlignment="1">
      <alignment horizontal="center" vertical="center" wrapText="1"/>
    </xf>
    <xf numFmtId="4" fontId="18" fillId="0" borderId="13" xfId="0" applyNumberFormat="1" applyFont="1" applyFill="1" applyBorder="1" applyAlignment="1">
      <alignment horizontal="center" vertical="center" wrapText="1"/>
    </xf>
    <xf numFmtId="4" fontId="18" fillId="0" borderId="10" xfId="0" applyNumberFormat="1" applyFont="1" applyFill="1" applyBorder="1" applyAlignment="1">
      <alignment horizontal="center" vertical="center" wrapText="1"/>
    </xf>
    <xf numFmtId="4" fontId="18" fillId="0" borderId="3" xfId="0" applyNumberFormat="1" applyFont="1" applyFill="1" applyBorder="1" applyAlignment="1">
      <alignment horizontal="center" vertical="center" wrapText="1"/>
    </xf>
    <xf numFmtId="4" fontId="18" fillId="0" borderId="4" xfId="0" applyNumberFormat="1" applyFont="1" applyFill="1" applyBorder="1" applyAlignment="1">
      <alignment horizontal="center" vertical="center" wrapText="1"/>
    </xf>
    <xf numFmtId="0" fontId="18" fillId="0" borderId="0" xfId="0" applyFont="1" applyFill="1" applyBorder="1" applyAlignment="1">
      <alignment horizontal="left" vertical="center" wrapText="1"/>
    </xf>
    <xf numFmtId="0" fontId="18" fillId="0" borderId="1" xfId="0" applyFont="1" applyFill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/>
    </xf>
    <xf numFmtId="0" fontId="13" fillId="0" borderId="9" xfId="0" applyFont="1" applyBorder="1" applyAlignment="1">
      <alignment horizontal="center" vertical="center" wrapText="1"/>
    </xf>
    <xf numFmtId="0" fontId="13" fillId="0" borderId="13" xfId="0" applyFont="1" applyBorder="1" applyAlignment="1">
      <alignment horizontal="center" vertical="center" wrapText="1"/>
    </xf>
    <xf numFmtId="0" fontId="13" fillId="0" borderId="10" xfId="0" applyFont="1" applyBorder="1" applyAlignment="1">
      <alignment horizontal="center" vertical="center" wrapText="1"/>
    </xf>
    <xf numFmtId="0" fontId="15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 wrapText="1"/>
    </xf>
    <xf numFmtId="0" fontId="5" fillId="0" borderId="1" xfId="0" applyFont="1" applyBorder="1" applyAlignment="1">
      <alignment horizontal="center" vertical="center" wrapText="1"/>
    </xf>
  </cellXfs>
  <cellStyles count="9">
    <cellStyle name="Обычный" xfId="0" builtinId="0"/>
    <cellStyle name="Обычный 2" xfId="1" xr:uid="{00000000-0005-0000-0000-000001000000}"/>
    <cellStyle name="Обычный 2 2" xfId="2" xr:uid="{00000000-0005-0000-0000-000002000000}"/>
    <cellStyle name="Обычный 3" xfId="3" xr:uid="{00000000-0005-0000-0000-000003000000}"/>
    <cellStyle name="Обычный 4" xfId="4" xr:uid="{00000000-0005-0000-0000-000004000000}"/>
    <cellStyle name="Обычный 5" xfId="5" xr:uid="{00000000-0005-0000-0000-000005000000}"/>
    <cellStyle name="Обычный 6" xfId="6" xr:uid="{00000000-0005-0000-0000-000006000000}"/>
    <cellStyle name="Обычный 7" xfId="7" xr:uid="{00000000-0005-0000-0000-000007000000}"/>
    <cellStyle name="Процентный" xfId="8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2" tint="-0.249977111117893"/>
    <pageSetUpPr fitToPage="1"/>
  </sheetPr>
  <dimension ref="A1:ANO148"/>
  <sheetViews>
    <sheetView view="pageBreakPreview" topLeftCell="A10" zoomScale="80" zoomScaleNormal="80" zoomScaleSheetLayoutView="80" workbookViewId="0">
      <selection activeCell="M10" sqref="M10"/>
    </sheetView>
  </sheetViews>
  <sheetFormatPr defaultColWidth="8.85546875" defaultRowHeight="18.75" x14ac:dyDescent="0.3"/>
  <cols>
    <col min="1" max="1" width="8" style="76" customWidth="1"/>
    <col min="2" max="2" width="35.28515625" style="77" customWidth="1"/>
    <col min="3" max="3" width="12.5703125" style="78" customWidth="1"/>
    <col min="4" max="4" width="17.140625" style="78" customWidth="1"/>
    <col min="5" max="5" width="12.42578125" style="78" customWidth="1"/>
    <col min="6" max="6" width="6" style="78" customWidth="1"/>
    <col min="7" max="7" width="5.85546875" style="78" customWidth="1"/>
    <col min="8" max="8" width="14.42578125" style="78" customWidth="1"/>
    <col min="9" max="9" width="13.42578125" style="78" customWidth="1"/>
    <col min="10" max="10" width="15.28515625" style="78" customWidth="1"/>
    <col min="11" max="11" width="12.85546875" style="115" customWidth="1"/>
    <col min="12" max="12" width="17.42578125" style="78" customWidth="1"/>
    <col min="13" max="13" width="13.7109375" style="78" bestFit="1" customWidth="1"/>
    <col min="14" max="14" width="13" style="78" customWidth="1"/>
    <col min="15" max="15" width="18" style="78" customWidth="1"/>
    <col min="16" max="16" width="9.42578125" style="78" customWidth="1"/>
    <col min="17" max="17" width="11.5703125" style="78" customWidth="1"/>
    <col min="18" max="18" width="14.140625" style="78" customWidth="1"/>
    <col min="19" max="19" width="13.42578125" style="78" customWidth="1"/>
    <col min="20" max="20" width="14.28515625" style="3" customWidth="1"/>
    <col min="21" max="21" width="10" style="3" bestFit="1" customWidth="1"/>
    <col min="22" max="16384" width="8.85546875" style="2"/>
  </cols>
  <sheetData>
    <row r="1" spans="1:21" s="8" customFormat="1" ht="81.75" customHeight="1" x14ac:dyDescent="0.3">
      <c r="A1" s="72"/>
      <c r="B1" s="73"/>
      <c r="C1" s="74"/>
      <c r="D1" s="74"/>
      <c r="E1" s="74"/>
      <c r="F1" s="74"/>
      <c r="G1" s="74"/>
      <c r="H1" s="74"/>
      <c r="I1" s="74"/>
      <c r="J1" s="75"/>
      <c r="K1" s="107"/>
      <c r="L1" s="75"/>
      <c r="M1" s="75"/>
      <c r="N1" s="74"/>
      <c r="O1" s="162" t="s">
        <v>104</v>
      </c>
      <c r="P1" s="162"/>
      <c r="Q1" s="162"/>
      <c r="R1" s="162"/>
      <c r="S1" s="162"/>
      <c r="T1" s="11"/>
      <c r="U1" s="11"/>
    </row>
    <row r="2" spans="1:21" ht="17.25" hidden="1" customHeight="1" x14ac:dyDescent="0.3">
      <c r="J2" s="75"/>
      <c r="K2" s="107"/>
      <c r="L2" s="75"/>
      <c r="M2" s="75"/>
      <c r="N2" s="74"/>
      <c r="O2" s="72"/>
      <c r="P2" s="72"/>
      <c r="Q2" s="72"/>
      <c r="R2" s="72"/>
    </row>
    <row r="3" spans="1:21" ht="18" customHeight="1" x14ac:dyDescent="0.3">
      <c r="A3" s="161" t="s">
        <v>33</v>
      </c>
      <c r="B3" s="161"/>
      <c r="C3" s="161"/>
      <c r="D3" s="161"/>
      <c r="E3" s="161"/>
      <c r="F3" s="161"/>
      <c r="G3" s="161"/>
      <c r="H3" s="161"/>
      <c r="I3" s="161"/>
      <c r="J3" s="161"/>
      <c r="K3" s="161"/>
      <c r="L3" s="161"/>
      <c r="M3" s="161"/>
      <c r="N3" s="161"/>
      <c r="O3" s="161"/>
      <c r="P3" s="161"/>
      <c r="Q3" s="161"/>
      <c r="R3" s="161"/>
    </row>
    <row r="4" spans="1:21" ht="18.75" customHeight="1" x14ac:dyDescent="0.3">
      <c r="A4" s="161" t="s">
        <v>34</v>
      </c>
      <c r="B4" s="161"/>
      <c r="C4" s="161"/>
      <c r="D4" s="161"/>
      <c r="E4" s="161"/>
      <c r="F4" s="161"/>
      <c r="G4" s="161"/>
      <c r="H4" s="161"/>
      <c r="I4" s="161"/>
      <c r="J4" s="161"/>
      <c r="K4" s="161"/>
      <c r="L4" s="161"/>
      <c r="M4" s="161"/>
      <c r="N4" s="161"/>
      <c r="O4" s="161"/>
      <c r="P4" s="161"/>
      <c r="Q4" s="161"/>
      <c r="R4" s="161"/>
    </row>
    <row r="5" spans="1:21" ht="18" customHeight="1" x14ac:dyDescent="0.3">
      <c r="A5" s="161" t="s">
        <v>88</v>
      </c>
      <c r="B5" s="161"/>
      <c r="C5" s="161"/>
      <c r="D5" s="161"/>
      <c r="E5" s="161"/>
      <c r="F5" s="161"/>
      <c r="G5" s="161"/>
      <c r="H5" s="161"/>
      <c r="I5" s="161"/>
      <c r="J5" s="161"/>
      <c r="K5" s="161"/>
      <c r="L5" s="161"/>
      <c r="M5" s="161"/>
      <c r="N5" s="161"/>
      <c r="O5" s="161"/>
      <c r="P5" s="161"/>
      <c r="Q5" s="161"/>
      <c r="R5" s="161"/>
    </row>
    <row r="6" spans="1:21" ht="20.25" customHeight="1" x14ac:dyDescent="0.3">
      <c r="A6" s="161" t="s">
        <v>57</v>
      </c>
      <c r="B6" s="161"/>
      <c r="C6" s="161"/>
      <c r="D6" s="161"/>
      <c r="E6" s="161"/>
      <c r="F6" s="161"/>
      <c r="G6" s="161"/>
      <c r="H6" s="161"/>
      <c r="I6" s="161"/>
      <c r="J6" s="161"/>
      <c r="K6" s="161"/>
      <c r="L6" s="161"/>
      <c r="M6" s="161"/>
      <c r="N6" s="161"/>
      <c r="O6" s="161"/>
      <c r="P6" s="161"/>
      <c r="Q6" s="161"/>
      <c r="R6" s="161"/>
      <c r="S6" s="72"/>
    </row>
    <row r="7" spans="1:21" ht="36.75" customHeight="1" x14ac:dyDescent="0.3">
      <c r="A7" s="163" t="s">
        <v>35</v>
      </c>
      <c r="B7" s="163"/>
      <c r="C7" s="163"/>
      <c r="D7" s="163"/>
      <c r="E7" s="163"/>
      <c r="F7" s="163"/>
      <c r="G7" s="163"/>
      <c r="H7" s="163"/>
      <c r="I7" s="163"/>
      <c r="J7" s="163"/>
      <c r="K7" s="163"/>
      <c r="L7" s="163"/>
      <c r="M7" s="163"/>
      <c r="N7" s="163"/>
      <c r="O7" s="163"/>
      <c r="P7" s="163"/>
      <c r="Q7" s="163"/>
      <c r="R7" s="164"/>
    </row>
    <row r="8" spans="1:21" ht="40.5" customHeight="1" x14ac:dyDescent="0.3">
      <c r="A8" s="171" t="s">
        <v>0</v>
      </c>
      <c r="B8" s="171" t="s">
        <v>11</v>
      </c>
      <c r="C8" s="174" t="s">
        <v>12</v>
      </c>
      <c r="D8" s="175"/>
      <c r="E8" s="156" t="s">
        <v>13</v>
      </c>
      <c r="F8" s="156" t="s">
        <v>14</v>
      </c>
      <c r="G8" s="156" t="s">
        <v>15</v>
      </c>
      <c r="H8" s="152" t="s">
        <v>16</v>
      </c>
      <c r="I8" s="159" t="s">
        <v>17</v>
      </c>
      <c r="J8" s="160"/>
      <c r="K8" s="165" t="s">
        <v>18</v>
      </c>
      <c r="L8" s="168" t="s">
        <v>19</v>
      </c>
      <c r="M8" s="169"/>
      <c r="N8" s="169"/>
      <c r="O8" s="169"/>
      <c r="P8" s="169"/>
      <c r="Q8" s="170"/>
      <c r="R8" s="151" t="s">
        <v>49</v>
      </c>
      <c r="S8" s="151"/>
    </row>
    <row r="9" spans="1:21" ht="21.75" customHeight="1" x14ac:dyDescent="0.3">
      <c r="A9" s="172"/>
      <c r="B9" s="172"/>
      <c r="C9" s="152" t="s">
        <v>20</v>
      </c>
      <c r="D9" s="152" t="s">
        <v>21</v>
      </c>
      <c r="E9" s="157"/>
      <c r="F9" s="157"/>
      <c r="G9" s="157"/>
      <c r="H9" s="153"/>
      <c r="I9" s="152" t="s">
        <v>22</v>
      </c>
      <c r="J9" s="152" t="s">
        <v>23</v>
      </c>
      <c r="K9" s="166"/>
      <c r="L9" s="152" t="s">
        <v>42</v>
      </c>
      <c r="M9" s="151" t="s">
        <v>24</v>
      </c>
      <c r="N9" s="151"/>
      <c r="O9" s="151"/>
      <c r="P9" s="151"/>
      <c r="Q9" s="151"/>
      <c r="R9" s="151"/>
      <c r="S9" s="151"/>
    </row>
    <row r="10" spans="1:21" ht="297" customHeight="1" x14ac:dyDescent="0.3">
      <c r="A10" s="172"/>
      <c r="B10" s="172"/>
      <c r="C10" s="153"/>
      <c r="D10" s="153"/>
      <c r="E10" s="157"/>
      <c r="F10" s="157"/>
      <c r="G10" s="157"/>
      <c r="H10" s="154"/>
      <c r="I10" s="154"/>
      <c r="J10" s="154"/>
      <c r="K10" s="167"/>
      <c r="L10" s="154"/>
      <c r="M10" s="45" t="s">
        <v>32</v>
      </c>
      <c r="N10" s="45" t="s">
        <v>25</v>
      </c>
      <c r="O10" s="45" t="s">
        <v>31</v>
      </c>
      <c r="P10" s="45" t="s">
        <v>39</v>
      </c>
      <c r="Q10" s="45" t="s">
        <v>40</v>
      </c>
      <c r="R10" s="155" t="s">
        <v>51</v>
      </c>
      <c r="S10" s="155" t="s">
        <v>50</v>
      </c>
    </row>
    <row r="11" spans="1:21" ht="18" customHeight="1" x14ac:dyDescent="0.3">
      <c r="A11" s="173"/>
      <c r="B11" s="173"/>
      <c r="C11" s="154"/>
      <c r="D11" s="154"/>
      <c r="E11" s="158"/>
      <c r="F11" s="158"/>
      <c r="G11" s="158"/>
      <c r="H11" s="46" t="s">
        <v>2</v>
      </c>
      <c r="I11" s="46" t="s">
        <v>2</v>
      </c>
      <c r="J11" s="46" t="s">
        <v>2</v>
      </c>
      <c r="K11" s="108" t="s">
        <v>26</v>
      </c>
      <c r="L11" s="46" t="s">
        <v>1</v>
      </c>
      <c r="M11" s="46" t="s">
        <v>1</v>
      </c>
      <c r="N11" s="46" t="s">
        <v>1</v>
      </c>
      <c r="O11" s="46" t="s">
        <v>1</v>
      </c>
      <c r="P11" s="46" t="s">
        <v>1</v>
      </c>
      <c r="Q11" s="46" t="s">
        <v>1</v>
      </c>
      <c r="R11" s="155"/>
      <c r="S11" s="155"/>
      <c r="T11" s="12"/>
    </row>
    <row r="12" spans="1:21" x14ac:dyDescent="0.3">
      <c r="A12" s="46">
        <v>1</v>
      </c>
      <c r="B12" s="46">
        <v>2</v>
      </c>
      <c r="C12" s="79">
        <v>3</v>
      </c>
      <c r="D12" s="79">
        <v>4</v>
      </c>
      <c r="E12" s="79">
        <v>5</v>
      </c>
      <c r="F12" s="79">
        <v>6</v>
      </c>
      <c r="G12" s="79">
        <v>7</v>
      </c>
      <c r="H12" s="79">
        <v>8</v>
      </c>
      <c r="I12" s="79">
        <v>9</v>
      </c>
      <c r="J12" s="79">
        <v>10</v>
      </c>
      <c r="K12" s="109">
        <v>11</v>
      </c>
      <c r="L12" s="79">
        <v>12</v>
      </c>
      <c r="M12" s="79">
        <v>13</v>
      </c>
      <c r="N12" s="79">
        <v>14</v>
      </c>
      <c r="O12" s="79">
        <v>15</v>
      </c>
      <c r="P12" s="79">
        <v>16</v>
      </c>
      <c r="Q12" s="79">
        <v>17</v>
      </c>
      <c r="R12" s="79">
        <v>18</v>
      </c>
      <c r="S12" s="79">
        <v>19</v>
      </c>
      <c r="T12" s="12"/>
    </row>
    <row r="13" spans="1:21" s="1" customFormat="1" ht="18" customHeight="1" x14ac:dyDescent="0.25">
      <c r="A13" s="150" t="s">
        <v>58</v>
      </c>
      <c r="B13" s="150"/>
      <c r="C13" s="150"/>
      <c r="D13" s="150"/>
      <c r="E13" s="150"/>
      <c r="F13" s="150"/>
      <c r="G13" s="150"/>
      <c r="H13" s="150"/>
      <c r="I13" s="150"/>
      <c r="J13" s="150"/>
      <c r="K13" s="150"/>
      <c r="L13" s="150"/>
      <c r="M13" s="150"/>
      <c r="N13" s="150"/>
      <c r="O13" s="150"/>
      <c r="P13" s="150"/>
      <c r="Q13" s="150"/>
      <c r="R13" s="150"/>
      <c r="S13" s="150"/>
      <c r="T13" s="99"/>
      <c r="U13" s="87"/>
    </row>
    <row r="14" spans="1:21" s="1" customFormat="1" ht="15" hidden="1" x14ac:dyDescent="0.25">
      <c r="A14" s="143" t="s">
        <v>28</v>
      </c>
      <c r="B14" s="143"/>
      <c r="C14" s="49"/>
      <c r="D14" s="49"/>
      <c r="E14" s="49"/>
      <c r="F14" s="49"/>
      <c r="G14" s="49"/>
      <c r="H14" s="100"/>
      <c r="I14" s="100"/>
      <c r="J14" s="100"/>
      <c r="K14" s="110"/>
      <c r="L14" s="100"/>
      <c r="M14" s="100"/>
      <c r="N14" s="100"/>
      <c r="O14" s="49"/>
      <c r="P14" s="49"/>
      <c r="Q14" s="49"/>
      <c r="R14" s="49"/>
      <c r="S14" s="68"/>
      <c r="T14" s="87"/>
      <c r="U14" s="87"/>
    </row>
    <row r="15" spans="1:21" s="1" customFormat="1" ht="18" customHeight="1" x14ac:dyDescent="0.25">
      <c r="A15" s="143" t="s">
        <v>102</v>
      </c>
      <c r="B15" s="143"/>
      <c r="C15" s="143"/>
      <c r="D15" s="143"/>
      <c r="E15" s="143"/>
      <c r="F15" s="143"/>
      <c r="G15" s="143"/>
      <c r="H15" s="143"/>
      <c r="I15" s="143"/>
      <c r="J15" s="143"/>
      <c r="K15" s="143"/>
      <c r="L15" s="143"/>
      <c r="M15" s="143"/>
      <c r="N15" s="143"/>
      <c r="O15" s="143"/>
      <c r="P15" s="143"/>
      <c r="Q15" s="143"/>
      <c r="R15" s="143"/>
      <c r="S15" s="68"/>
      <c r="T15" s="87"/>
      <c r="U15" s="87"/>
    </row>
    <row r="16" spans="1:21" s="86" customFormat="1" ht="18.75" customHeight="1" x14ac:dyDescent="0.25">
      <c r="A16" s="47" t="s">
        <v>6</v>
      </c>
      <c r="B16" s="48"/>
      <c r="C16" s="47"/>
      <c r="D16" s="47"/>
      <c r="E16" s="47"/>
      <c r="F16" s="47"/>
      <c r="G16" s="47"/>
      <c r="H16" s="91">
        <f>SUM(H17)</f>
        <v>1124.0999999999999</v>
      </c>
      <c r="I16" s="91">
        <f t="shared" ref="I16:J16" si="0">SUM(I17)</f>
        <v>917.5</v>
      </c>
      <c r="J16" s="91">
        <f t="shared" si="0"/>
        <v>871.6</v>
      </c>
      <c r="K16" s="118">
        <f>SUM(K17)</f>
        <v>43</v>
      </c>
      <c r="L16" s="55">
        <f>L17</f>
        <v>10176539.5</v>
      </c>
      <c r="M16" s="55">
        <f>SUM(M17)</f>
        <v>0</v>
      </c>
      <c r="N16" s="55">
        <f ca="1">SUM(N16:N17)</f>
        <v>0</v>
      </c>
      <c r="O16" s="55">
        <f>SUM(O17)</f>
        <v>10176539.5</v>
      </c>
      <c r="P16" s="55">
        <f>SUM(P17)</f>
        <v>0</v>
      </c>
      <c r="Q16" s="55">
        <f>SUM(Q17)</f>
        <v>0</v>
      </c>
      <c r="R16" s="84"/>
      <c r="S16" s="84"/>
      <c r="T16" s="85"/>
      <c r="U16" s="85"/>
    </row>
    <row r="17" spans="1:1055" s="25" customFormat="1" ht="18.75" customHeight="1" x14ac:dyDescent="0.25">
      <c r="A17" s="49">
        <v>1</v>
      </c>
      <c r="B17" s="50" t="str">
        <f>'часть 2'!B9</f>
        <v>г. Торжок, ул. Белинского, д. 7</v>
      </c>
      <c r="C17" s="49">
        <v>1959</v>
      </c>
      <c r="D17" s="49" t="s">
        <v>53</v>
      </c>
      <c r="E17" s="49" t="s">
        <v>54</v>
      </c>
      <c r="F17" s="49">
        <v>3</v>
      </c>
      <c r="G17" s="49">
        <v>2</v>
      </c>
      <c r="H17" s="120">
        <v>1124.0999999999999</v>
      </c>
      <c r="I17" s="120">
        <v>917.5</v>
      </c>
      <c r="J17" s="120">
        <f>917.5-45.9</f>
        <v>871.6</v>
      </c>
      <c r="K17" s="112">
        <v>43</v>
      </c>
      <c r="L17" s="58">
        <f>M17+N17+O17+P17+Q17</f>
        <v>10176539.5</v>
      </c>
      <c r="M17" s="102">
        <v>0</v>
      </c>
      <c r="N17" s="56">
        <v>0</v>
      </c>
      <c r="O17" s="58">
        <f>'часть 2'!C9</f>
        <v>10176539.5</v>
      </c>
      <c r="P17" s="102">
        <v>0</v>
      </c>
      <c r="Q17" s="56">
        <v>0</v>
      </c>
      <c r="R17" s="83">
        <v>45291</v>
      </c>
      <c r="S17" s="83">
        <v>45291</v>
      </c>
    </row>
    <row r="18" spans="1:1055" s="101" customFormat="1" ht="18" customHeight="1" x14ac:dyDescent="0.25">
      <c r="A18" s="150" t="s">
        <v>59</v>
      </c>
      <c r="B18" s="150"/>
      <c r="C18" s="150"/>
      <c r="D18" s="150"/>
      <c r="E18" s="150"/>
      <c r="F18" s="150"/>
      <c r="G18" s="150"/>
      <c r="H18" s="150"/>
      <c r="I18" s="150"/>
      <c r="J18" s="150"/>
      <c r="K18" s="150"/>
      <c r="L18" s="150"/>
      <c r="M18" s="150"/>
      <c r="N18" s="150"/>
      <c r="O18" s="150"/>
      <c r="P18" s="150"/>
      <c r="Q18" s="150"/>
      <c r="R18" s="150"/>
      <c r="S18" s="150"/>
      <c r="T18" s="88"/>
      <c r="U18" s="88"/>
    </row>
    <row r="19" spans="1:1055" s="1" customFormat="1" ht="18" customHeight="1" x14ac:dyDescent="0.25">
      <c r="A19" s="143" t="s">
        <v>102</v>
      </c>
      <c r="B19" s="143"/>
      <c r="C19" s="143"/>
      <c r="D19" s="143"/>
      <c r="E19" s="143"/>
      <c r="F19" s="143"/>
      <c r="G19" s="143"/>
      <c r="H19" s="143"/>
      <c r="I19" s="143"/>
      <c r="J19" s="143"/>
      <c r="K19" s="143"/>
      <c r="L19" s="143"/>
      <c r="M19" s="143"/>
      <c r="N19" s="143"/>
      <c r="O19" s="143"/>
      <c r="P19" s="143"/>
      <c r="Q19" s="143"/>
      <c r="R19" s="143"/>
      <c r="S19" s="14"/>
      <c r="T19" s="87"/>
      <c r="U19" s="87"/>
    </row>
    <row r="20" spans="1:1055" s="86" customFormat="1" ht="15" x14ac:dyDescent="0.25">
      <c r="A20" s="47" t="s">
        <v>6</v>
      </c>
      <c r="B20" s="48"/>
      <c r="C20" s="47"/>
      <c r="D20" s="47"/>
      <c r="E20" s="47"/>
      <c r="F20" s="47"/>
      <c r="G20" s="47"/>
      <c r="H20" s="91">
        <f>SUM(H21:H23)</f>
        <v>3115.4</v>
      </c>
      <c r="I20" s="91">
        <f>SUM(I21:I23)</f>
        <v>2635.3</v>
      </c>
      <c r="J20" s="91">
        <f>SUM(J21:J23)</f>
        <v>2635.3</v>
      </c>
      <c r="K20" s="118">
        <f>SUM(K21:K23)</f>
        <v>91</v>
      </c>
      <c r="L20" s="55">
        <f>SUM(L21:L23)</f>
        <v>18529277.419999998</v>
      </c>
      <c r="M20" s="91">
        <f t="shared" ref="M20:Q20" si="1">SUM(M21:M23)</f>
        <v>0</v>
      </c>
      <c r="N20" s="91">
        <f t="shared" si="1"/>
        <v>0</v>
      </c>
      <c r="O20" s="55">
        <f t="shared" si="1"/>
        <v>18529277.419999998</v>
      </c>
      <c r="P20" s="91">
        <f t="shared" si="1"/>
        <v>0</v>
      </c>
      <c r="Q20" s="91">
        <f t="shared" si="1"/>
        <v>0</v>
      </c>
      <c r="R20" s="84"/>
      <c r="S20" s="84"/>
      <c r="T20" s="85"/>
      <c r="U20" s="85"/>
    </row>
    <row r="21" spans="1:1055" s="28" customFormat="1" ht="18.75" customHeight="1" x14ac:dyDescent="0.25">
      <c r="A21" s="49">
        <v>1</v>
      </c>
      <c r="B21" s="50" t="str">
        <f>'часть 2'!B12</f>
        <v>г. Торжок, ул. С. Разина, д. 19</v>
      </c>
      <c r="C21" s="49">
        <v>1917</v>
      </c>
      <c r="D21" s="49" t="s">
        <v>53</v>
      </c>
      <c r="E21" s="49" t="s">
        <v>54</v>
      </c>
      <c r="F21" s="49">
        <v>2</v>
      </c>
      <c r="G21" s="49">
        <v>3</v>
      </c>
      <c r="H21" s="120">
        <v>432.4</v>
      </c>
      <c r="I21" s="120">
        <v>405.4</v>
      </c>
      <c r="J21" s="120">
        <v>405.4</v>
      </c>
      <c r="K21" s="112">
        <v>12</v>
      </c>
      <c r="L21" s="58">
        <f>M21+N21+O21+P21+Q21</f>
        <v>4913874.07</v>
      </c>
      <c r="M21" s="102">
        <v>0</v>
      </c>
      <c r="N21" s="56">
        <v>0</v>
      </c>
      <c r="O21" s="58">
        <f>'часть 2'!C12</f>
        <v>4913874.07</v>
      </c>
      <c r="P21" s="102">
        <v>0</v>
      </c>
      <c r="Q21" s="56">
        <v>0</v>
      </c>
      <c r="R21" s="83">
        <v>45657</v>
      </c>
      <c r="S21" s="83">
        <v>45657</v>
      </c>
    </row>
    <row r="22" spans="1:1055" s="28" customFormat="1" ht="18.75" customHeight="1" x14ac:dyDescent="0.25">
      <c r="A22" s="49">
        <v>2</v>
      </c>
      <c r="B22" s="50" t="str">
        <f>'часть 2'!B13</f>
        <v>г. Торжок, Ленинградское ш., д.44А</v>
      </c>
      <c r="C22" s="49">
        <v>1933</v>
      </c>
      <c r="D22" s="49" t="s">
        <v>53</v>
      </c>
      <c r="E22" s="49" t="s">
        <v>54</v>
      </c>
      <c r="F22" s="49">
        <v>3</v>
      </c>
      <c r="G22" s="49">
        <v>4</v>
      </c>
      <c r="H22" s="120">
        <v>2299.3000000000002</v>
      </c>
      <c r="I22" s="120">
        <v>1994.6</v>
      </c>
      <c r="J22" s="120">
        <v>1994.6</v>
      </c>
      <c r="K22" s="112">
        <v>66</v>
      </c>
      <c r="L22" s="58">
        <f>M22+N22+O22+P22+Q22</f>
        <v>11610231.879999999</v>
      </c>
      <c r="M22" s="102">
        <v>0</v>
      </c>
      <c r="N22" s="56">
        <v>0</v>
      </c>
      <c r="O22" s="58">
        <f>'часть 2'!C13</f>
        <v>11610231.879999999</v>
      </c>
      <c r="P22" s="102">
        <v>0</v>
      </c>
      <c r="Q22" s="56">
        <v>0</v>
      </c>
      <c r="R22" s="83">
        <v>45657</v>
      </c>
      <c r="S22" s="83">
        <v>45657</v>
      </c>
    </row>
    <row r="23" spans="1:1055" s="87" customFormat="1" ht="15" x14ac:dyDescent="0.25">
      <c r="A23" s="49">
        <v>3</v>
      </c>
      <c r="B23" s="93" t="str">
        <f>'часть 2'!B14</f>
        <v>г. Торжок, ул. Зеленый городок, д.6</v>
      </c>
      <c r="C23" s="94">
        <v>1959</v>
      </c>
      <c r="D23" s="94" t="s">
        <v>53</v>
      </c>
      <c r="E23" s="94" t="s">
        <v>54</v>
      </c>
      <c r="F23" s="94">
        <v>2</v>
      </c>
      <c r="G23" s="94">
        <v>1</v>
      </c>
      <c r="H23" s="120">
        <v>383.7</v>
      </c>
      <c r="I23" s="129">
        <v>235.3</v>
      </c>
      <c r="J23" s="123">
        <f>I23</f>
        <v>235.3</v>
      </c>
      <c r="K23" s="113">
        <v>13</v>
      </c>
      <c r="L23" s="58">
        <f>M23+N23+O23+P23+Q23</f>
        <v>2005171.47</v>
      </c>
      <c r="M23" s="102">
        <v>0</v>
      </c>
      <c r="N23" s="56">
        <v>0</v>
      </c>
      <c r="O23" s="58">
        <f>'часть 2'!C14</f>
        <v>2005171.47</v>
      </c>
      <c r="P23" s="102">
        <v>0</v>
      </c>
      <c r="Q23" s="56">
        <v>0</v>
      </c>
      <c r="R23" s="83">
        <v>45291</v>
      </c>
      <c r="S23" s="83">
        <v>45657</v>
      </c>
    </row>
    <row r="24" spans="1:1055" s="1" customFormat="1" ht="18" customHeight="1" x14ac:dyDescent="0.25">
      <c r="A24" s="145" t="s">
        <v>60</v>
      </c>
      <c r="B24" s="146"/>
      <c r="C24" s="146"/>
      <c r="D24" s="146"/>
      <c r="E24" s="146"/>
      <c r="F24" s="146"/>
      <c r="G24" s="146"/>
      <c r="H24" s="146"/>
      <c r="I24" s="146"/>
      <c r="J24" s="146"/>
      <c r="K24" s="146"/>
      <c r="L24" s="146"/>
      <c r="M24" s="146"/>
      <c r="N24" s="146"/>
      <c r="O24" s="146"/>
      <c r="P24" s="146"/>
      <c r="Q24" s="146"/>
      <c r="R24" s="146"/>
      <c r="S24" s="147"/>
      <c r="T24" s="87"/>
      <c r="U24" s="87"/>
      <c r="V24" s="87"/>
      <c r="W24" s="87"/>
      <c r="X24" s="87"/>
      <c r="Y24" s="87"/>
      <c r="Z24" s="87"/>
      <c r="AA24" s="87"/>
      <c r="AB24" s="87"/>
      <c r="AC24" s="87"/>
      <c r="AD24" s="87"/>
      <c r="AE24" s="87"/>
      <c r="AF24" s="87"/>
      <c r="AG24" s="87"/>
      <c r="AH24" s="87"/>
      <c r="AI24" s="87"/>
      <c r="AJ24" s="87"/>
      <c r="AK24" s="87"/>
      <c r="AL24" s="87"/>
      <c r="AM24" s="87"/>
      <c r="AN24" s="87"/>
      <c r="AO24" s="87"/>
      <c r="AP24" s="87"/>
      <c r="AQ24" s="87"/>
      <c r="AR24" s="87"/>
      <c r="AS24" s="87"/>
      <c r="AT24" s="87"/>
      <c r="AU24" s="87"/>
      <c r="AV24" s="87"/>
      <c r="AW24" s="87"/>
      <c r="AX24" s="87"/>
      <c r="AY24" s="87"/>
      <c r="AZ24" s="87"/>
      <c r="BA24" s="87"/>
      <c r="BB24" s="87"/>
      <c r="BC24" s="87"/>
      <c r="BD24" s="87"/>
      <c r="BE24" s="87"/>
      <c r="BF24" s="87"/>
      <c r="BG24" s="87"/>
      <c r="BH24" s="87"/>
      <c r="BI24" s="87"/>
      <c r="BJ24" s="87"/>
      <c r="BK24" s="87"/>
      <c r="BL24" s="87"/>
      <c r="BM24" s="87"/>
      <c r="BN24" s="87"/>
      <c r="BO24" s="87"/>
      <c r="BP24" s="87"/>
      <c r="BQ24" s="87"/>
      <c r="BR24" s="87"/>
      <c r="BS24" s="87"/>
      <c r="BT24" s="87"/>
      <c r="BU24" s="87"/>
      <c r="BV24" s="87"/>
      <c r="BW24" s="87"/>
      <c r="BX24" s="87"/>
      <c r="BY24" s="87"/>
      <c r="BZ24" s="87"/>
      <c r="CA24" s="87"/>
      <c r="CB24" s="87"/>
      <c r="CC24" s="87"/>
      <c r="CD24" s="87"/>
      <c r="CE24" s="87"/>
      <c r="CF24" s="87"/>
      <c r="CG24" s="87"/>
      <c r="CH24" s="87"/>
      <c r="CI24" s="87"/>
      <c r="CJ24" s="87"/>
      <c r="CK24" s="87"/>
      <c r="CL24" s="87"/>
      <c r="CM24" s="87"/>
      <c r="CN24" s="87"/>
      <c r="CO24" s="87"/>
      <c r="CP24" s="87"/>
      <c r="CQ24" s="87"/>
      <c r="CR24" s="87"/>
      <c r="CS24" s="87"/>
      <c r="CT24" s="87"/>
      <c r="CU24" s="87"/>
      <c r="CV24" s="87"/>
      <c r="CW24" s="87"/>
      <c r="CX24" s="87"/>
      <c r="CY24" s="87"/>
      <c r="CZ24" s="87"/>
      <c r="DA24" s="87"/>
      <c r="DB24" s="87"/>
      <c r="DC24" s="87"/>
      <c r="DD24" s="87"/>
      <c r="DE24" s="87"/>
      <c r="DF24" s="87"/>
      <c r="DG24" s="87"/>
      <c r="DH24" s="87"/>
      <c r="DI24" s="87"/>
      <c r="DJ24" s="87"/>
      <c r="DK24" s="87"/>
      <c r="DL24" s="87"/>
      <c r="DM24" s="87"/>
      <c r="DN24" s="87"/>
      <c r="DO24" s="87"/>
      <c r="DP24" s="87"/>
      <c r="DQ24" s="87"/>
      <c r="DR24" s="87"/>
      <c r="DS24" s="87"/>
      <c r="DT24" s="87"/>
      <c r="DU24" s="87"/>
      <c r="DV24" s="87"/>
      <c r="DW24" s="87"/>
      <c r="DX24" s="87"/>
      <c r="DY24" s="87"/>
      <c r="DZ24" s="87"/>
      <c r="EA24" s="87"/>
      <c r="EB24" s="87"/>
      <c r="EC24" s="87"/>
      <c r="ED24" s="87"/>
      <c r="EE24" s="87"/>
      <c r="EF24" s="87"/>
      <c r="EG24" s="87"/>
      <c r="EH24" s="87"/>
      <c r="EI24" s="87"/>
      <c r="EJ24" s="87"/>
      <c r="EK24" s="87"/>
      <c r="EL24" s="87"/>
      <c r="EM24" s="87"/>
      <c r="EN24" s="87"/>
      <c r="EO24" s="87"/>
      <c r="EP24" s="87"/>
      <c r="EQ24" s="87"/>
      <c r="ER24" s="87"/>
      <c r="ES24" s="87"/>
      <c r="ET24" s="87"/>
      <c r="EU24" s="87"/>
      <c r="EV24" s="87"/>
      <c r="EW24" s="87"/>
      <c r="EX24" s="87"/>
      <c r="EY24" s="87"/>
      <c r="EZ24" s="87"/>
      <c r="FA24" s="87"/>
      <c r="FB24" s="87"/>
      <c r="FC24" s="87"/>
      <c r="FD24" s="87"/>
      <c r="FE24" s="87"/>
      <c r="FF24" s="87"/>
      <c r="FG24" s="87"/>
      <c r="FH24" s="87"/>
      <c r="FI24" s="87"/>
      <c r="FJ24" s="87"/>
      <c r="FK24" s="87"/>
      <c r="FL24" s="87"/>
      <c r="FM24" s="87"/>
      <c r="FN24" s="87"/>
      <c r="FO24" s="87"/>
      <c r="FP24" s="87"/>
      <c r="FQ24" s="87"/>
      <c r="FR24" s="87"/>
      <c r="FS24" s="87"/>
      <c r="FT24" s="87"/>
      <c r="FU24" s="87"/>
      <c r="FV24" s="87"/>
      <c r="FW24" s="87"/>
      <c r="FX24" s="87"/>
      <c r="FY24" s="87"/>
      <c r="FZ24" s="87"/>
      <c r="GA24" s="87"/>
      <c r="GB24" s="87"/>
      <c r="GC24" s="87"/>
      <c r="GD24" s="87"/>
      <c r="GE24" s="87"/>
      <c r="GF24" s="87"/>
      <c r="GG24" s="87"/>
      <c r="GH24" s="87"/>
      <c r="GI24" s="87"/>
      <c r="GJ24" s="87"/>
      <c r="GK24" s="87"/>
      <c r="GL24" s="87"/>
      <c r="GM24" s="87"/>
      <c r="GN24" s="87"/>
      <c r="GO24" s="87"/>
      <c r="GP24" s="87"/>
      <c r="GQ24" s="87"/>
      <c r="GR24" s="87"/>
      <c r="GS24" s="87"/>
      <c r="GT24" s="87"/>
      <c r="GU24" s="87"/>
      <c r="GV24" s="87"/>
      <c r="GW24" s="87"/>
      <c r="GX24" s="87"/>
      <c r="GY24" s="87"/>
      <c r="GZ24" s="87"/>
      <c r="HA24" s="87"/>
      <c r="HB24" s="87"/>
      <c r="HC24" s="87"/>
      <c r="HD24" s="87"/>
      <c r="HE24" s="87"/>
      <c r="HF24" s="87"/>
      <c r="HG24" s="87"/>
      <c r="HH24" s="87"/>
      <c r="HI24" s="87"/>
      <c r="HJ24" s="87"/>
      <c r="HK24" s="87"/>
      <c r="HL24" s="87"/>
      <c r="HM24" s="87"/>
      <c r="HN24" s="87"/>
      <c r="HO24" s="87"/>
      <c r="HP24" s="87"/>
      <c r="HQ24" s="87"/>
      <c r="HR24" s="87"/>
      <c r="HS24" s="87"/>
      <c r="HT24" s="87"/>
      <c r="HU24" s="87"/>
      <c r="HV24" s="87"/>
      <c r="HW24" s="87"/>
      <c r="HX24" s="87"/>
      <c r="HY24" s="87"/>
      <c r="HZ24" s="87"/>
      <c r="IA24" s="87"/>
      <c r="IB24" s="87"/>
      <c r="IC24" s="87"/>
      <c r="ID24" s="87"/>
      <c r="IE24" s="87"/>
      <c r="IF24" s="87"/>
      <c r="IG24" s="87"/>
      <c r="IH24" s="87"/>
      <c r="II24" s="87"/>
      <c r="IJ24" s="87"/>
      <c r="IK24" s="87"/>
      <c r="IL24" s="87"/>
      <c r="IM24" s="87"/>
      <c r="IN24" s="87"/>
      <c r="IO24" s="87"/>
      <c r="IP24" s="87"/>
      <c r="IQ24" s="87"/>
      <c r="IR24" s="87"/>
      <c r="IS24" s="87"/>
      <c r="IT24" s="87"/>
      <c r="IU24" s="87"/>
      <c r="IV24" s="87"/>
      <c r="IW24" s="87"/>
      <c r="IX24" s="87"/>
      <c r="IY24" s="87"/>
      <c r="IZ24" s="87"/>
      <c r="JA24" s="87"/>
      <c r="JB24" s="87"/>
      <c r="JC24" s="87"/>
      <c r="JD24" s="87"/>
      <c r="JE24" s="87"/>
      <c r="JF24" s="87"/>
      <c r="JG24" s="87"/>
      <c r="JH24" s="87"/>
      <c r="JI24" s="87"/>
      <c r="JJ24" s="87"/>
      <c r="JK24" s="87"/>
      <c r="JL24" s="87"/>
      <c r="JM24" s="87"/>
      <c r="JN24" s="87"/>
      <c r="JO24" s="87"/>
      <c r="JP24" s="87"/>
      <c r="JQ24" s="87"/>
      <c r="JR24" s="87"/>
      <c r="JS24" s="87"/>
      <c r="JT24" s="87"/>
      <c r="JU24" s="87"/>
      <c r="JV24" s="87"/>
      <c r="JW24" s="87"/>
      <c r="JX24" s="87"/>
      <c r="JY24" s="87"/>
      <c r="JZ24" s="87"/>
      <c r="KA24" s="87"/>
      <c r="KB24" s="87"/>
      <c r="KC24" s="87"/>
      <c r="KD24" s="87"/>
      <c r="KE24" s="87"/>
      <c r="KF24" s="87"/>
      <c r="KG24" s="87"/>
      <c r="KH24" s="87"/>
      <c r="KI24" s="87"/>
      <c r="KJ24" s="87"/>
      <c r="KK24" s="87"/>
      <c r="KL24" s="87"/>
      <c r="KM24" s="87"/>
      <c r="KN24" s="87"/>
      <c r="KO24" s="87"/>
      <c r="KP24" s="87"/>
      <c r="KQ24" s="87"/>
      <c r="KR24" s="87"/>
      <c r="KS24" s="87"/>
      <c r="KT24" s="87"/>
      <c r="KU24" s="87"/>
      <c r="KV24" s="87"/>
      <c r="KW24" s="87"/>
      <c r="KX24" s="87"/>
      <c r="KY24" s="87"/>
      <c r="KZ24" s="87"/>
      <c r="LA24" s="87"/>
      <c r="LB24" s="87"/>
      <c r="LC24" s="87"/>
      <c r="LD24" s="87"/>
      <c r="LE24" s="87"/>
      <c r="LF24" s="87"/>
      <c r="LG24" s="87"/>
      <c r="LH24" s="87"/>
      <c r="LI24" s="87"/>
      <c r="LJ24" s="87"/>
      <c r="LK24" s="87"/>
      <c r="LL24" s="87"/>
      <c r="LM24" s="87"/>
      <c r="LN24" s="87"/>
      <c r="LO24" s="87"/>
      <c r="LP24" s="87"/>
      <c r="LQ24" s="87"/>
      <c r="LR24" s="87"/>
      <c r="LS24" s="87"/>
      <c r="LT24" s="87"/>
      <c r="LU24" s="87"/>
      <c r="LV24" s="87"/>
      <c r="LW24" s="87"/>
      <c r="LX24" s="87"/>
      <c r="LY24" s="87"/>
      <c r="LZ24" s="87"/>
      <c r="MA24" s="87"/>
      <c r="MB24" s="87"/>
      <c r="MC24" s="87"/>
      <c r="MD24" s="87"/>
      <c r="ME24" s="87"/>
      <c r="MF24" s="87"/>
      <c r="MG24" s="87"/>
      <c r="MH24" s="87"/>
      <c r="MI24" s="87"/>
      <c r="MJ24" s="87"/>
      <c r="MK24" s="87"/>
      <c r="ML24" s="87"/>
      <c r="MM24" s="87"/>
      <c r="MN24" s="87"/>
      <c r="MO24" s="87"/>
      <c r="MP24" s="87"/>
      <c r="MQ24" s="87"/>
      <c r="MR24" s="87"/>
      <c r="MS24" s="87"/>
      <c r="MT24" s="87"/>
      <c r="MU24" s="87"/>
      <c r="MV24" s="87"/>
      <c r="MW24" s="87"/>
      <c r="MX24" s="87"/>
      <c r="MY24" s="87"/>
      <c r="MZ24" s="87"/>
      <c r="NA24" s="87"/>
      <c r="NB24" s="87"/>
      <c r="NC24" s="87"/>
      <c r="ND24" s="87"/>
      <c r="NE24" s="87"/>
      <c r="NF24" s="87"/>
      <c r="NG24" s="87"/>
      <c r="NH24" s="87"/>
      <c r="NI24" s="87"/>
      <c r="NJ24" s="87"/>
      <c r="NK24" s="87"/>
      <c r="NL24" s="87"/>
      <c r="NM24" s="87"/>
      <c r="NN24" s="87"/>
      <c r="NO24" s="87"/>
      <c r="NP24" s="87"/>
      <c r="NQ24" s="87"/>
      <c r="NR24" s="87"/>
      <c r="NS24" s="87"/>
      <c r="NT24" s="87"/>
      <c r="NU24" s="87"/>
      <c r="NV24" s="87"/>
      <c r="NW24" s="87"/>
      <c r="NX24" s="87"/>
      <c r="NY24" s="87"/>
      <c r="NZ24" s="87"/>
      <c r="OA24" s="87"/>
      <c r="OB24" s="87"/>
      <c r="OC24" s="87"/>
      <c r="OD24" s="87"/>
      <c r="OE24" s="87"/>
      <c r="OF24" s="87"/>
      <c r="OG24" s="87"/>
      <c r="OH24" s="87"/>
      <c r="OI24" s="87"/>
      <c r="OJ24" s="87"/>
      <c r="OK24" s="87"/>
      <c r="OL24" s="87"/>
      <c r="OM24" s="87"/>
      <c r="ON24" s="87"/>
      <c r="OO24" s="87"/>
      <c r="OP24" s="87"/>
      <c r="OQ24" s="87"/>
      <c r="OR24" s="87"/>
      <c r="OS24" s="87"/>
      <c r="OT24" s="87"/>
      <c r="OU24" s="87"/>
      <c r="OV24" s="87"/>
      <c r="OW24" s="87"/>
      <c r="OX24" s="87"/>
      <c r="OY24" s="87"/>
      <c r="OZ24" s="87"/>
      <c r="PA24" s="87"/>
      <c r="PB24" s="87"/>
      <c r="PC24" s="87"/>
      <c r="PD24" s="87"/>
      <c r="PE24" s="87"/>
      <c r="PF24" s="87"/>
      <c r="PG24" s="87"/>
      <c r="PH24" s="87"/>
      <c r="PI24" s="87"/>
      <c r="PJ24" s="87"/>
      <c r="PK24" s="87"/>
      <c r="PL24" s="87"/>
      <c r="PM24" s="87"/>
      <c r="PN24" s="87"/>
      <c r="PO24" s="87"/>
      <c r="PP24" s="87"/>
      <c r="PQ24" s="87"/>
      <c r="PR24" s="87"/>
      <c r="PS24" s="87"/>
      <c r="PT24" s="87"/>
      <c r="PU24" s="87"/>
      <c r="PV24" s="87"/>
      <c r="PW24" s="87"/>
      <c r="PX24" s="87"/>
      <c r="PY24" s="87"/>
      <c r="PZ24" s="87"/>
      <c r="QA24" s="87"/>
      <c r="QB24" s="87"/>
      <c r="QC24" s="87"/>
      <c r="QD24" s="87"/>
      <c r="QE24" s="87"/>
      <c r="QF24" s="87"/>
      <c r="QG24" s="87"/>
      <c r="QH24" s="87"/>
      <c r="QI24" s="87"/>
      <c r="QJ24" s="87"/>
      <c r="QK24" s="87"/>
      <c r="QL24" s="87"/>
      <c r="QM24" s="87"/>
      <c r="QN24" s="87"/>
      <c r="QO24" s="87"/>
      <c r="QP24" s="87"/>
      <c r="QQ24" s="87"/>
      <c r="QR24" s="87"/>
      <c r="QS24" s="87"/>
      <c r="QT24" s="87"/>
      <c r="QU24" s="87"/>
      <c r="QV24" s="87"/>
      <c r="QW24" s="87"/>
      <c r="QX24" s="87"/>
      <c r="QY24" s="87"/>
      <c r="QZ24" s="87"/>
      <c r="RA24" s="87"/>
      <c r="RB24" s="87"/>
      <c r="RC24" s="87"/>
      <c r="RD24" s="87"/>
      <c r="RE24" s="87"/>
      <c r="RF24" s="87"/>
      <c r="RG24" s="87"/>
      <c r="RH24" s="87"/>
      <c r="RI24" s="87"/>
      <c r="RJ24" s="87"/>
      <c r="RK24" s="87"/>
      <c r="RL24" s="87"/>
      <c r="RM24" s="87"/>
      <c r="RN24" s="87"/>
      <c r="RO24" s="87"/>
      <c r="RP24" s="87"/>
      <c r="RQ24" s="87"/>
      <c r="RR24" s="87"/>
      <c r="RS24" s="87"/>
      <c r="RT24" s="87"/>
      <c r="RU24" s="87"/>
      <c r="RV24" s="87"/>
      <c r="RW24" s="87"/>
      <c r="RX24" s="87"/>
      <c r="RY24" s="87"/>
      <c r="RZ24" s="87"/>
      <c r="SA24" s="87"/>
      <c r="SB24" s="87"/>
      <c r="SC24" s="87"/>
      <c r="SD24" s="87"/>
      <c r="SE24" s="87"/>
      <c r="SF24" s="87"/>
      <c r="SG24" s="87"/>
      <c r="SH24" s="87"/>
      <c r="SI24" s="87"/>
      <c r="SJ24" s="87"/>
      <c r="SK24" s="87"/>
      <c r="SL24" s="87"/>
      <c r="SM24" s="87"/>
      <c r="SN24" s="87"/>
      <c r="SO24" s="87"/>
      <c r="SP24" s="87"/>
      <c r="SQ24" s="87"/>
      <c r="SR24" s="87"/>
      <c r="SS24" s="87"/>
      <c r="ST24" s="87"/>
      <c r="SU24" s="87"/>
      <c r="SV24" s="87"/>
      <c r="SW24" s="87"/>
      <c r="SX24" s="87"/>
      <c r="SY24" s="87"/>
      <c r="SZ24" s="87"/>
      <c r="TA24" s="87"/>
      <c r="TB24" s="87"/>
      <c r="TC24" s="87"/>
      <c r="TD24" s="87"/>
      <c r="TE24" s="87"/>
      <c r="TF24" s="87"/>
      <c r="TG24" s="87"/>
      <c r="TH24" s="87"/>
      <c r="TI24" s="87"/>
      <c r="TJ24" s="87"/>
      <c r="TK24" s="87"/>
      <c r="TL24" s="87"/>
      <c r="TM24" s="87"/>
      <c r="TN24" s="87"/>
      <c r="TO24" s="87"/>
      <c r="TP24" s="87"/>
      <c r="TQ24" s="87"/>
      <c r="TR24" s="87"/>
      <c r="TS24" s="87"/>
      <c r="TT24" s="87"/>
      <c r="TU24" s="87"/>
      <c r="TV24" s="87"/>
      <c r="TW24" s="87"/>
      <c r="TX24" s="87"/>
      <c r="TY24" s="87"/>
      <c r="TZ24" s="87"/>
      <c r="UA24" s="87"/>
      <c r="UB24" s="87"/>
      <c r="UC24" s="87"/>
      <c r="UD24" s="87"/>
      <c r="UE24" s="87"/>
      <c r="UF24" s="87"/>
      <c r="UG24" s="87"/>
      <c r="UH24" s="87"/>
      <c r="UI24" s="87"/>
      <c r="UJ24" s="87"/>
      <c r="UK24" s="87"/>
      <c r="UL24" s="87"/>
      <c r="UM24" s="87"/>
      <c r="UN24" s="87"/>
      <c r="UO24" s="87"/>
      <c r="UP24" s="87"/>
      <c r="UQ24" s="87"/>
      <c r="UR24" s="87"/>
      <c r="US24" s="87"/>
      <c r="UT24" s="87"/>
      <c r="UU24" s="87"/>
      <c r="UV24" s="87"/>
      <c r="UW24" s="87"/>
      <c r="UX24" s="87"/>
      <c r="UY24" s="87"/>
      <c r="UZ24" s="87"/>
      <c r="VA24" s="87"/>
      <c r="VB24" s="87"/>
      <c r="VC24" s="87"/>
      <c r="VD24" s="87"/>
      <c r="VE24" s="87"/>
      <c r="VF24" s="87"/>
      <c r="VG24" s="87"/>
      <c r="VH24" s="87"/>
      <c r="VI24" s="87"/>
      <c r="VJ24" s="87"/>
      <c r="VK24" s="87"/>
      <c r="VL24" s="87"/>
      <c r="VM24" s="87"/>
      <c r="VN24" s="87"/>
      <c r="VO24" s="87"/>
      <c r="VP24" s="87"/>
      <c r="VQ24" s="87"/>
      <c r="VR24" s="87"/>
      <c r="VS24" s="87"/>
      <c r="VT24" s="87"/>
      <c r="VU24" s="87"/>
      <c r="VV24" s="87"/>
      <c r="VW24" s="87"/>
      <c r="VX24" s="87"/>
      <c r="VY24" s="87"/>
      <c r="VZ24" s="87"/>
      <c r="WA24" s="87"/>
      <c r="WB24" s="87"/>
      <c r="WC24" s="87"/>
      <c r="WD24" s="87"/>
      <c r="WE24" s="87"/>
      <c r="WF24" s="87"/>
      <c r="WG24" s="87"/>
      <c r="WH24" s="87"/>
      <c r="WI24" s="87"/>
      <c r="WJ24" s="87"/>
      <c r="WK24" s="87"/>
      <c r="WL24" s="87"/>
      <c r="WM24" s="87"/>
      <c r="WN24" s="87"/>
      <c r="WO24" s="87"/>
      <c r="WP24" s="87"/>
      <c r="WQ24" s="87"/>
      <c r="WR24" s="87"/>
      <c r="WS24" s="87"/>
      <c r="WT24" s="87"/>
      <c r="WU24" s="87"/>
      <c r="WV24" s="87"/>
      <c r="WW24" s="87"/>
      <c r="WX24" s="87"/>
      <c r="WY24" s="87"/>
      <c r="WZ24" s="87"/>
      <c r="XA24" s="87"/>
      <c r="XB24" s="87"/>
      <c r="XC24" s="87"/>
      <c r="XD24" s="87"/>
      <c r="XE24" s="87"/>
      <c r="XF24" s="87"/>
      <c r="XG24" s="87"/>
      <c r="XH24" s="87"/>
      <c r="XI24" s="87"/>
      <c r="XJ24" s="87"/>
      <c r="XK24" s="87"/>
      <c r="XL24" s="87"/>
      <c r="XM24" s="87"/>
      <c r="XN24" s="87"/>
      <c r="XO24" s="87"/>
      <c r="XP24" s="87"/>
      <c r="XQ24" s="87"/>
      <c r="XR24" s="87"/>
      <c r="XS24" s="87"/>
      <c r="XT24" s="87"/>
      <c r="XU24" s="87"/>
      <c r="XV24" s="87"/>
      <c r="XW24" s="87"/>
      <c r="XX24" s="87"/>
      <c r="XY24" s="87"/>
      <c r="XZ24" s="87"/>
      <c r="YA24" s="87"/>
      <c r="YB24" s="87"/>
      <c r="YC24" s="87"/>
      <c r="YD24" s="87"/>
      <c r="YE24" s="87"/>
      <c r="YF24" s="87"/>
      <c r="YG24" s="87"/>
      <c r="YH24" s="87"/>
      <c r="YI24" s="87"/>
      <c r="YJ24" s="87"/>
      <c r="YK24" s="87"/>
      <c r="YL24" s="87"/>
      <c r="YM24" s="87"/>
      <c r="YN24" s="87"/>
      <c r="YO24" s="87"/>
      <c r="YP24" s="87"/>
      <c r="YQ24" s="87"/>
      <c r="YR24" s="87"/>
      <c r="YS24" s="87"/>
      <c r="YT24" s="87"/>
      <c r="YU24" s="87"/>
      <c r="YV24" s="87"/>
      <c r="YW24" s="87"/>
      <c r="YX24" s="87"/>
      <c r="YY24" s="87"/>
      <c r="YZ24" s="87"/>
      <c r="ZA24" s="87"/>
      <c r="ZB24" s="87"/>
      <c r="ZC24" s="87"/>
      <c r="ZD24" s="87"/>
      <c r="ZE24" s="87"/>
      <c r="ZF24" s="87"/>
      <c r="ZG24" s="87"/>
      <c r="ZH24" s="87"/>
      <c r="ZI24" s="87"/>
      <c r="ZJ24" s="87"/>
      <c r="ZK24" s="87"/>
      <c r="ZL24" s="87"/>
      <c r="ZM24" s="87"/>
      <c r="ZN24" s="87"/>
      <c r="ZO24" s="87"/>
      <c r="ZP24" s="87"/>
      <c r="ZQ24" s="87"/>
      <c r="ZR24" s="87"/>
      <c r="ZS24" s="87"/>
      <c r="ZT24" s="87"/>
      <c r="ZU24" s="87"/>
      <c r="ZV24" s="87"/>
      <c r="ZW24" s="87"/>
      <c r="ZX24" s="87"/>
      <c r="ZY24" s="87"/>
      <c r="ZZ24" s="87"/>
      <c r="AAA24" s="87"/>
      <c r="AAB24" s="87"/>
      <c r="AAC24" s="87"/>
      <c r="AAD24" s="87"/>
      <c r="AAE24" s="87"/>
      <c r="AAF24" s="87"/>
      <c r="AAG24" s="87"/>
      <c r="AAH24" s="87"/>
      <c r="AAI24" s="87"/>
      <c r="AAJ24" s="87"/>
      <c r="AAK24" s="87"/>
      <c r="AAL24" s="87"/>
      <c r="AAM24" s="87"/>
      <c r="AAN24" s="87"/>
      <c r="AAO24" s="87"/>
      <c r="AAP24" s="87"/>
      <c r="AAQ24" s="87"/>
      <c r="AAR24" s="87"/>
      <c r="AAS24" s="87"/>
      <c r="AAT24" s="87"/>
      <c r="AAU24" s="87"/>
      <c r="AAV24" s="87"/>
      <c r="AAW24" s="87"/>
      <c r="AAX24" s="87"/>
      <c r="AAY24" s="87"/>
      <c r="AAZ24" s="87"/>
      <c r="ABA24" s="87"/>
      <c r="ABB24" s="87"/>
      <c r="ABC24" s="87"/>
      <c r="ABD24" s="87"/>
      <c r="ABE24" s="87"/>
      <c r="ABF24" s="87"/>
      <c r="ABG24" s="87"/>
      <c r="ABH24" s="87"/>
      <c r="ABI24" s="87"/>
      <c r="ABJ24" s="87"/>
      <c r="ABK24" s="87"/>
      <c r="ABL24" s="87"/>
      <c r="ABM24" s="87"/>
      <c r="ABN24" s="87"/>
      <c r="ABO24" s="87"/>
      <c r="ABP24" s="87"/>
      <c r="ABQ24" s="87"/>
      <c r="ABR24" s="87"/>
      <c r="ABS24" s="87"/>
      <c r="ABT24" s="87"/>
      <c r="ABU24" s="87"/>
      <c r="ABV24" s="87"/>
      <c r="ABW24" s="87"/>
      <c r="ABX24" s="87"/>
      <c r="ABY24" s="87"/>
      <c r="ABZ24" s="87"/>
      <c r="ACA24" s="87"/>
      <c r="ACB24" s="87"/>
      <c r="ACC24" s="87"/>
      <c r="ACD24" s="87"/>
      <c r="ACE24" s="87"/>
      <c r="ACF24" s="87"/>
      <c r="ACG24" s="87"/>
      <c r="ACH24" s="87"/>
      <c r="ACI24" s="87"/>
      <c r="ACJ24" s="87"/>
      <c r="ACK24" s="87"/>
      <c r="ACL24" s="87"/>
      <c r="ACM24" s="87"/>
      <c r="ACN24" s="87"/>
      <c r="ACO24" s="87"/>
      <c r="ACP24" s="87"/>
      <c r="ACQ24" s="87"/>
      <c r="ACR24" s="87"/>
      <c r="ACS24" s="87"/>
      <c r="ACT24" s="87"/>
      <c r="ACU24" s="87"/>
      <c r="ACV24" s="87"/>
      <c r="ACW24" s="87"/>
      <c r="ACX24" s="87"/>
      <c r="ACY24" s="87"/>
      <c r="ACZ24" s="87"/>
      <c r="ADA24" s="87"/>
      <c r="ADB24" s="87"/>
      <c r="ADC24" s="87"/>
      <c r="ADD24" s="87"/>
      <c r="ADE24" s="87"/>
      <c r="ADF24" s="87"/>
      <c r="ADG24" s="87"/>
      <c r="ADH24" s="87"/>
      <c r="ADI24" s="87"/>
      <c r="ADJ24" s="87"/>
      <c r="ADK24" s="87"/>
      <c r="ADL24" s="87"/>
      <c r="ADM24" s="87"/>
      <c r="ADN24" s="87"/>
      <c r="ADO24" s="87"/>
      <c r="ADP24" s="87"/>
      <c r="ADQ24" s="87"/>
      <c r="ADR24" s="87"/>
      <c r="ADS24" s="87"/>
      <c r="ADT24" s="87"/>
      <c r="ADU24" s="87"/>
      <c r="ADV24" s="87"/>
      <c r="ADW24" s="87"/>
      <c r="ADX24" s="87"/>
      <c r="ADY24" s="87"/>
      <c r="ADZ24" s="87"/>
      <c r="AEA24" s="87"/>
      <c r="AEB24" s="87"/>
      <c r="AEC24" s="87"/>
      <c r="AED24" s="87"/>
      <c r="AEE24" s="87"/>
      <c r="AEF24" s="87"/>
      <c r="AEG24" s="87"/>
      <c r="AEH24" s="87"/>
      <c r="AEI24" s="87"/>
      <c r="AEJ24" s="87"/>
      <c r="AEK24" s="87"/>
      <c r="AEL24" s="87"/>
      <c r="AEM24" s="87"/>
      <c r="AEN24" s="87"/>
      <c r="AEO24" s="87"/>
      <c r="AEP24" s="87"/>
      <c r="AEQ24" s="87"/>
      <c r="AER24" s="87"/>
      <c r="AES24" s="87"/>
      <c r="AET24" s="87"/>
      <c r="AEU24" s="87"/>
      <c r="AEV24" s="87"/>
      <c r="AEW24" s="87"/>
      <c r="AEX24" s="87"/>
      <c r="AEY24" s="87"/>
      <c r="AEZ24" s="87"/>
      <c r="AFA24" s="87"/>
      <c r="AFB24" s="87"/>
      <c r="AFC24" s="87"/>
      <c r="AFD24" s="87"/>
      <c r="AFE24" s="87"/>
      <c r="AFF24" s="87"/>
      <c r="AFG24" s="87"/>
      <c r="AFH24" s="87"/>
      <c r="AFI24" s="87"/>
      <c r="AFJ24" s="87"/>
      <c r="AFK24" s="87"/>
      <c r="AFL24" s="87"/>
      <c r="AFM24" s="87"/>
      <c r="AFN24" s="87"/>
      <c r="AFO24" s="87"/>
      <c r="AFP24" s="87"/>
      <c r="AFQ24" s="87"/>
      <c r="AFR24" s="87"/>
      <c r="AFS24" s="87"/>
      <c r="AFT24" s="87"/>
      <c r="AFU24" s="87"/>
      <c r="AFV24" s="87"/>
      <c r="AFW24" s="87"/>
      <c r="AFX24" s="87"/>
      <c r="AFY24" s="87"/>
      <c r="AFZ24" s="87"/>
      <c r="AGA24" s="87"/>
      <c r="AGB24" s="87"/>
      <c r="AGC24" s="87"/>
      <c r="AGD24" s="87"/>
      <c r="AGE24" s="87"/>
      <c r="AGF24" s="87"/>
      <c r="AGG24" s="87"/>
      <c r="AGH24" s="87"/>
      <c r="AGI24" s="87"/>
      <c r="AGJ24" s="87"/>
      <c r="AGK24" s="87"/>
      <c r="AGL24" s="87"/>
      <c r="AGM24" s="87"/>
      <c r="AGN24" s="87"/>
      <c r="AGO24" s="87"/>
      <c r="AGP24" s="87"/>
      <c r="AGQ24" s="87"/>
      <c r="AGR24" s="87"/>
      <c r="AGS24" s="87"/>
      <c r="AGT24" s="87"/>
      <c r="AGU24" s="87"/>
      <c r="AGV24" s="87"/>
      <c r="AGW24" s="87"/>
      <c r="AGX24" s="87"/>
      <c r="AGY24" s="87"/>
      <c r="AGZ24" s="87"/>
      <c r="AHA24" s="87"/>
      <c r="AHB24" s="87"/>
      <c r="AHC24" s="87"/>
      <c r="AHD24" s="87"/>
      <c r="AHE24" s="87"/>
      <c r="AHF24" s="87"/>
      <c r="AHG24" s="87"/>
      <c r="AHH24" s="87"/>
      <c r="AHI24" s="87"/>
      <c r="AHJ24" s="87"/>
      <c r="AHK24" s="87"/>
      <c r="AHL24" s="87"/>
      <c r="AHM24" s="87"/>
      <c r="AHN24" s="87"/>
      <c r="AHO24" s="87"/>
      <c r="AHP24" s="87"/>
      <c r="AHQ24" s="87"/>
      <c r="AHR24" s="87"/>
      <c r="AHS24" s="87"/>
      <c r="AHT24" s="87"/>
      <c r="AHU24" s="87"/>
      <c r="AHV24" s="87"/>
      <c r="AHW24" s="87"/>
      <c r="AHX24" s="87"/>
      <c r="AHY24" s="87"/>
      <c r="AHZ24" s="87"/>
      <c r="AIA24" s="87"/>
      <c r="AIB24" s="87"/>
      <c r="AIC24" s="87"/>
      <c r="AID24" s="87"/>
      <c r="AIE24" s="87"/>
      <c r="AIF24" s="87"/>
      <c r="AIG24" s="87"/>
      <c r="AIH24" s="87"/>
      <c r="AII24" s="87"/>
      <c r="AIJ24" s="87"/>
      <c r="AIK24" s="87"/>
      <c r="AIL24" s="87"/>
      <c r="AIM24" s="87"/>
      <c r="AIN24" s="87"/>
      <c r="AIO24" s="87"/>
      <c r="AIP24" s="87"/>
      <c r="AIQ24" s="87"/>
      <c r="AIR24" s="87"/>
      <c r="AIS24" s="87"/>
      <c r="AIT24" s="87"/>
      <c r="AIU24" s="87"/>
      <c r="AIV24" s="87"/>
      <c r="AIW24" s="87"/>
      <c r="AIX24" s="87"/>
      <c r="AIY24" s="87"/>
      <c r="AIZ24" s="87"/>
      <c r="AJA24" s="87"/>
      <c r="AJB24" s="87"/>
      <c r="AJC24" s="87"/>
      <c r="AJD24" s="87"/>
      <c r="AJE24" s="87"/>
      <c r="AJF24" s="87"/>
      <c r="AJG24" s="87"/>
      <c r="AJH24" s="87"/>
      <c r="AJI24" s="87"/>
      <c r="AJJ24" s="87"/>
      <c r="AJK24" s="87"/>
      <c r="AJL24" s="87"/>
      <c r="AJM24" s="87"/>
      <c r="AJN24" s="87"/>
      <c r="AJO24" s="87"/>
      <c r="AJP24" s="87"/>
      <c r="AJQ24" s="87"/>
      <c r="AJR24" s="87"/>
      <c r="AJS24" s="87"/>
      <c r="AJT24" s="87"/>
      <c r="AJU24" s="87"/>
      <c r="AJV24" s="87"/>
      <c r="AJW24" s="87"/>
      <c r="AJX24" s="87"/>
      <c r="AJY24" s="87"/>
      <c r="AJZ24" s="87"/>
      <c r="AKA24" s="87"/>
      <c r="AKB24" s="87"/>
      <c r="AKC24" s="87"/>
      <c r="AKD24" s="87"/>
      <c r="AKE24" s="87"/>
      <c r="AKF24" s="87"/>
      <c r="AKG24" s="87"/>
      <c r="AKH24" s="87"/>
      <c r="AKI24" s="87"/>
      <c r="AKJ24" s="87"/>
      <c r="AKK24" s="87"/>
      <c r="AKL24" s="87"/>
      <c r="AKM24" s="87"/>
      <c r="AKN24" s="87"/>
      <c r="AKO24" s="87"/>
      <c r="AKP24" s="87"/>
      <c r="AKQ24" s="87"/>
      <c r="AKR24" s="87"/>
      <c r="AKS24" s="87"/>
      <c r="AKT24" s="87"/>
      <c r="AKU24" s="87"/>
      <c r="AKV24" s="87"/>
      <c r="AKW24" s="87"/>
      <c r="AKX24" s="87"/>
      <c r="AKY24" s="87"/>
      <c r="AKZ24" s="87"/>
      <c r="ALA24" s="87"/>
      <c r="ALB24" s="87"/>
      <c r="ALC24" s="87"/>
      <c r="ALD24" s="87"/>
      <c r="ALE24" s="87"/>
      <c r="ALF24" s="87"/>
      <c r="ALG24" s="87"/>
      <c r="ALH24" s="87"/>
      <c r="ALI24" s="87"/>
      <c r="ALJ24" s="87"/>
      <c r="ALK24" s="87"/>
      <c r="ALL24" s="87"/>
      <c r="ALM24" s="87"/>
      <c r="ALN24" s="87"/>
      <c r="ALO24" s="87"/>
      <c r="ALP24" s="87"/>
      <c r="ALQ24" s="87"/>
      <c r="ALR24" s="87"/>
      <c r="ALS24" s="87"/>
      <c r="ALT24" s="87"/>
      <c r="ALU24" s="87"/>
      <c r="ALV24" s="87"/>
      <c r="ALW24" s="87"/>
      <c r="ALX24" s="87"/>
      <c r="ALY24" s="87"/>
      <c r="ALZ24" s="87"/>
      <c r="AMA24" s="87"/>
      <c r="AMB24" s="87"/>
      <c r="AMC24" s="87"/>
      <c r="AMD24" s="87"/>
      <c r="AME24" s="87"/>
      <c r="AMF24" s="87"/>
      <c r="AMG24" s="87"/>
      <c r="AMH24" s="87"/>
      <c r="AMI24" s="87"/>
      <c r="AMJ24" s="87"/>
      <c r="AMK24" s="87"/>
      <c r="AML24" s="87"/>
      <c r="AMM24" s="87"/>
      <c r="AMN24" s="87"/>
      <c r="AMO24" s="87"/>
      <c r="AMP24" s="87"/>
      <c r="AMQ24" s="87"/>
      <c r="AMR24" s="87"/>
      <c r="AMS24" s="87"/>
      <c r="AMT24" s="87"/>
      <c r="AMU24" s="87"/>
      <c r="AMV24" s="87"/>
      <c r="AMW24" s="87"/>
      <c r="AMX24" s="87"/>
      <c r="AMY24" s="87"/>
      <c r="AMZ24" s="87"/>
      <c r="ANA24" s="87"/>
      <c r="ANB24" s="87"/>
      <c r="ANC24" s="87"/>
      <c r="AND24" s="87"/>
      <c r="ANE24" s="87"/>
      <c r="ANF24" s="87"/>
      <c r="ANG24" s="87"/>
      <c r="ANH24" s="87"/>
      <c r="ANI24" s="87"/>
      <c r="ANJ24" s="87"/>
      <c r="ANK24" s="87"/>
      <c r="ANL24" s="87"/>
      <c r="ANM24" s="87"/>
      <c r="ANN24" s="87"/>
      <c r="ANO24" s="87"/>
    </row>
    <row r="25" spans="1:1055" s="1" customFormat="1" ht="18.75" customHeight="1" x14ac:dyDescent="0.25">
      <c r="A25" s="145" t="s">
        <v>27</v>
      </c>
      <c r="B25" s="146"/>
      <c r="C25" s="146"/>
      <c r="D25" s="146"/>
      <c r="E25" s="146"/>
      <c r="F25" s="146"/>
      <c r="G25" s="146"/>
      <c r="H25" s="146"/>
      <c r="I25" s="146"/>
      <c r="J25" s="146"/>
      <c r="K25" s="146"/>
      <c r="L25" s="146"/>
      <c r="M25" s="146"/>
      <c r="N25" s="146"/>
      <c r="O25" s="146"/>
      <c r="P25" s="146"/>
      <c r="Q25" s="146"/>
      <c r="R25" s="146"/>
      <c r="S25" s="147"/>
      <c r="T25" s="87"/>
      <c r="U25" s="87"/>
      <c r="V25" s="87"/>
      <c r="W25" s="87"/>
      <c r="X25" s="87"/>
      <c r="Y25" s="87"/>
      <c r="Z25" s="87"/>
      <c r="AA25" s="87"/>
      <c r="AB25" s="87"/>
      <c r="AC25" s="87"/>
      <c r="AD25" s="87"/>
      <c r="AE25" s="87"/>
      <c r="AF25" s="87"/>
      <c r="AG25" s="87"/>
      <c r="AH25" s="87"/>
      <c r="AI25" s="87"/>
      <c r="AJ25" s="87"/>
      <c r="AK25" s="87"/>
      <c r="AL25" s="87"/>
      <c r="AM25" s="87"/>
      <c r="AN25" s="87"/>
      <c r="AO25" s="87"/>
      <c r="AP25" s="87"/>
      <c r="AQ25" s="87"/>
      <c r="AR25" s="87"/>
      <c r="AS25" s="87"/>
      <c r="AT25" s="87"/>
      <c r="AU25" s="87"/>
      <c r="AV25" s="87"/>
      <c r="AW25" s="87"/>
      <c r="AX25" s="87"/>
      <c r="AY25" s="87"/>
      <c r="AZ25" s="87"/>
      <c r="BA25" s="87"/>
      <c r="BB25" s="87"/>
      <c r="BC25" s="87"/>
      <c r="BD25" s="87"/>
      <c r="BE25" s="87"/>
      <c r="BF25" s="87"/>
      <c r="BG25" s="87"/>
      <c r="BH25" s="87"/>
      <c r="BI25" s="87"/>
      <c r="BJ25" s="87"/>
      <c r="BK25" s="87"/>
      <c r="BL25" s="87"/>
      <c r="BM25" s="87"/>
      <c r="BN25" s="87"/>
      <c r="BO25" s="87"/>
      <c r="BP25" s="87"/>
      <c r="BQ25" s="87"/>
      <c r="BR25" s="87"/>
      <c r="BS25" s="87"/>
      <c r="BT25" s="87"/>
      <c r="BU25" s="87"/>
      <c r="BV25" s="87"/>
      <c r="BW25" s="87"/>
      <c r="BX25" s="87"/>
      <c r="BY25" s="87"/>
      <c r="BZ25" s="87"/>
      <c r="CA25" s="87"/>
      <c r="CB25" s="87"/>
      <c r="CC25" s="87"/>
      <c r="CD25" s="87"/>
      <c r="CE25" s="87"/>
      <c r="CF25" s="87"/>
      <c r="CG25" s="87"/>
      <c r="CH25" s="87"/>
      <c r="CI25" s="87"/>
      <c r="CJ25" s="87"/>
      <c r="CK25" s="87"/>
      <c r="CL25" s="87"/>
      <c r="CM25" s="87"/>
      <c r="CN25" s="87"/>
      <c r="CO25" s="87"/>
      <c r="CP25" s="87"/>
      <c r="CQ25" s="87"/>
      <c r="CR25" s="87"/>
      <c r="CS25" s="87"/>
      <c r="CT25" s="87"/>
      <c r="CU25" s="87"/>
      <c r="CV25" s="87"/>
      <c r="CW25" s="87"/>
      <c r="CX25" s="87"/>
      <c r="CY25" s="87"/>
      <c r="CZ25" s="87"/>
      <c r="DA25" s="87"/>
      <c r="DB25" s="87"/>
      <c r="DC25" s="87"/>
      <c r="DD25" s="87"/>
      <c r="DE25" s="87"/>
      <c r="DF25" s="87"/>
      <c r="DG25" s="87"/>
      <c r="DH25" s="87"/>
      <c r="DI25" s="87"/>
      <c r="DJ25" s="87"/>
      <c r="DK25" s="87"/>
      <c r="DL25" s="87"/>
      <c r="DM25" s="87"/>
      <c r="DN25" s="87"/>
      <c r="DO25" s="87"/>
      <c r="DP25" s="87"/>
      <c r="DQ25" s="87"/>
      <c r="DR25" s="87"/>
      <c r="DS25" s="87"/>
      <c r="DT25" s="87"/>
      <c r="DU25" s="87"/>
      <c r="DV25" s="87"/>
      <c r="DW25" s="87"/>
      <c r="DX25" s="87"/>
      <c r="DY25" s="87"/>
      <c r="DZ25" s="87"/>
      <c r="EA25" s="87"/>
      <c r="EB25" s="87"/>
      <c r="EC25" s="87"/>
      <c r="ED25" s="87"/>
      <c r="EE25" s="87"/>
      <c r="EF25" s="87"/>
      <c r="EG25" s="87"/>
      <c r="EH25" s="87"/>
      <c r="EI25" s="87"/>
      <c r="EJ25" s="87"/>
      <c r="EK25" s="87"/>
      <c r="EL25" s="87"/>
      <c r="EM25" s="87"/>
      <c r="EN25" s="87"/>
      <c r="EO25" s="87"/>
      <c r="EP25" s="87"/>
      <c r="EQ25" s="87"/>
      <c r="ER25" s="87"/>
      <c r="ES25" s="87"/>
      <c r="ET25" s="87"/>
      <c r="EU25" s="87"/>
      <c r="EV25" s="87"/>
      <c r="EW25" s="87"/>
      <c r="EX25" s="87"/>
      <c r="EY25" s="87"/>
      <c r="EZ25" s="87"/>
      <c r="FA25" s="87"/>
      <c r="FB25" s="87"/>
      <c r="FC25" s="87"/>
      <c r="FD25" s="87"/>
      <c r="FE25" s="87"/>
      <c r="FF25" s="87"/>
      <c r="FG25" s="87"/>
      <c r="FH25" s="87"/>
      <c r="FI25" s="87"/>
      <c r="FJ25" s="87"/>
      <c r="FK25" s="87"/>
      <c r="FL25" s="87"/>
      <c r="FM25" s="87"/>
      <c r="FN25" s="87"/>
      <c r="FO25" s="87"/>
      <c r="FP25" s="87"/>
      <c r="FQ25" s="87"/>
      <c r="FR25" s="87"/>
      <c r="FS25" s="87"/>
      <c r="FT25" s="87"/>
      <c r="FU25" s="87"/>
      <c r="FV25" s="87"/>
      <c r="FW25" s="87"/>
      <c r="FX25" s="87"/>
      <c r="FY25" s="87"/>
      <c r="FZ25" s="87"/>
      <c r="GA25" s="87"/>
      <c r="GB25" s="87"/>
      <c r="GC25" s="87"/>
      <c r="GD25" s="87"/>
      <c r="GE25" s="87"/>
      <c r="GF25" s="87"/>
      <c r="GG25" s="87"/>
      <c r="GH25" s="87"/>
      <c r="GI25" s="87"/>
      <c r="GJ25" s="87"/>
      <c r="GK25" s="87"/>
      <c r="GL25" s="87"/>
      <c r="GM25" s="87"/>
      <c r="GN25" s="87"/>
      <c r="GO25" s="87"/>
      <c r="GP25" s="87"/>
      <c r="GQ25" s="87"/>
      <c r="GR25" s="87"/>
      <c r="GS25" s="87"/>
      <c r="GT25" s="87"/>
      <c r="GU25" s="87"/>
      <c r="GV25" s="87"/>
      <c r="GW25" s="87"/>
      <c r="GX25" s="87"/>
      <c r="GY25" s="87"/>
      <c r="GZ25" s="87"/>
      <c r="HA25" s="87"/>
      <c r="HB25" s="87"/>
      <c r="HC25" s="87"/>
      <c r="HD25" s="87"/>
      <c r="HE25" s="87"/>
      <c r="HF25" s="87"/>
      <c r="HG25" s="87"/>
      <c r="HH25" s="87"/>
      <c r="HI25" s="87"/>
      <c r="HJ25" s="87"/>
      <c r="HK25" s="87"/>
      <c r="HL25" s="87"/>
      <c r="HM25" s="87"/>
      <c r="HN25" s="87"/>
      <c r="HO25" s="87"/>
      <c r="HP25" s="87"/>
      <c r="HQ25" s="87"/>
      <c r="HR25" s="87"/>
      <c r="HS25" s="87"/>
      <c r="HT25" s="87"/>
      <c r="HU25" s="87"/>
      <c r="HV25" s="87"/>
      <c r="HW25" s="87"/>
      <c r="HX25" s="87"/>
      <c r="HY25" s="87"/>
      <c r="HZ25" s="87"/>
      <c r="IA25" s="87"/>
      <c r="IB25" s="87"/>
      <c r="IC25" s="87"/>
      <c r="ID25" s="87"/>
      <c r="IE25" s="87"/>
      <c r="IF25" s="87"/>
      <c r="IG25" s="87"/>
      <c r="IH25" s="87"/>
      <c r="II25" s="87"/>
      <c r="IJ25" s="87"/>
      <c r="IK25" s="87"/>
      <c r="IL25" s="87"/>
      <c r="IM25" s="87"/>
      <c r="IN25" s="87"/>
      <c r="IO25" s="87"/>
      <c r="IP25" s="87"/>
      <c r="IQ25" s="87"/>
      <c r="IR25" s="87"/>
      <c r="IS25" s="87"/>
      <c r="IT25" s="87"/>
      <c r="IU25" s="87"/>
      <c r="IV25" s="87"/>
      <c r="IW25" s="87"/>
      <c r="IX25" s="87"/>
      <c r="IY25" s="87"/>
      <c r="IZ25" s="87"/>
      <c r="JA25" s="87"/>
      <c r="JB25" s="87"/>
      <c r="JC25" s="87"/>
      <c r="JD25" s="87"/>
      <c r="JE25" s="87"/>
      <c r="JF25" s="87"/>
      <c r="JG25" s="87"/>
      <c r="JH25" s="87"/>
      <c r="JI25" s="87"/>
      <c r="JJ25" s="87"/>
      <c r="JK25" s="87"/>
      <c r="JL25" s="87"/>
      <c r="JM25" s="87"/>
      <c r="JN25" s="87"/>
      <c r="JO25" s="87"/>
      <c r="JP25" s="87"/>
      <c r="JQ25" s="87"/>
      <c r="JR25" s="87"/>
      <c r="JS25" s="87"/>
      <c r="JT25" s="87"/>
      <c r="JU25" s="87"/>
      <c r="JV25" s="87"/>
      <c r="JW25" s="87"/>
      <c r="JX25" s="87"/>
      <c r="JY25" s="87"/>
      <c r="JZ25" s="87"/>
      <c r="KA25" s="87"/>
      <c r="KB25" s="87"/>
      <c r="KC25" s="87"/>
      <c r="KD25" s="87"/>
      <c r="KE25" s="87"/>
      <c r="KF25" s="87"/>
      <c r="KG25" s="87"/>
      <c r="KH25" s="87"/>
      <c r="KI25" s="87"/>
      <c r="KJ25" s="87"/>
      <c r="KK25" s="87"/>
      <c r="KL25" s="87"/>
      <c r="KM25" s="87"/>
      <c r="KN25" s="87"/>
      <c r="KO25" s="87"/>
      <c r="KP25" s="87"/>
      <c r="KQ25" s="87"/>
      <c r="KR25" s="87"/>
      <c r="KS25" s="87"/>
      <c r="KT25" s="87"/>
      <c r="KU25" s="87"/>
      <c r="KV25" s="87"/>
      <c r="KW25" s="87"/>
      <c r="KX25" s="87"/>
      <c r="KY25" s="87"/>
      <c r="KZ25" s="87"/>
      <c r="LA25" s="87"/>
      <c r="LB25" s="87"/>
      <c r="LC25" s="87"/>
      <c r="LD25" s="87"/>
      <c r="LE25" s="87"/>
      <c r="LF25" s="87"/>
      <c r="LG25" s="87"/>
      <c r="LH25" s="87"/>
      <c r="LI25" s="87"/>
      <c r="LJ25" s="87"/>
      <c r="LK25" s="87"/>
      <c r="LL25" s="87"/>
      <c r="LM25" s="87"/>
      <c r="LN25" s="87"/>
      <c r="LO25" s="87"/>
      <c r="LP25" s="87"/>
      <c r="LQ25" s="87"/>
      <c r="LR25" s="87"/>
      <c r="LS25" s="87"/>
      <c r="LT25" s="87"/>
      <c r="LU25" s="87"/>
      <c r="LV25" s="87"/>
      <c r="LW25" s="87"/>
      <c r="LX25" s="87"/>
      <c r="LY25" s="87"/>
      <c r="LZ25" s="87"/>
      <c r="MA25" s="87"/>
      <c r="MB25" s="87"/>
      <c r="MC25" s="87"/>
      <c r="MD25" s="87"/>
      <c r="ME25" s="87"/>
      <c r="MF25" s="87"/>
      <c r="MG25" s="87"/>
      <c r="MH25" s="87"/>
      <c r="MI25" s="87"/>
      <c r="MJ25" s="87"/>
      <c r="MK25" s="87"/>
      <c r="ML25" s="87"/>
      <c r="MM25" s="87"/>
      <c r="MN25" s="87"/>
      <c r="MO25" s="87"/>
      <c r="MP25" s="87"/>
      <c r="MQ25" s="87"/>
      <c r="MR25" s="87"/>
      <c r="MS25" s="87"/>
      <c r="MT25" s="87"/>
      <c r="MU25" s="87"/>
      <c r="MV25" s="87"/>
      <c r="MW25" s="87"/>
      <c r="MX25" s="87"/>
      <c r="MY25" s="87"/>
      <c r="MZ25" s="87"/>
      <c r="NA25" s="87"/>
      <c r="NB25" s="87"/>
      <c r="NC25" s="87"/>
      <c r="ND25" s="87"/>
      <c r="NE25" s="87"/>
      <c r="NF25" s="87"/>
      <c r="NG25" s="87"/>
      <c r="NH25" s="87"/>
      <c r="NI25" s="87"/>
      <c r="NJ25" s="87"/>
      <c r="NK25" s="87"/>
      <c r="NL25" s="87"/>
      <c r="NM25" s="87"/>
      <c r="NN25" s="87"/>
      <c r="NO25" s="87"/>
      <c r="NP25" s="87"/>
      <c r="NQ25" s="87"/>
      <c r="NR25" s="87"/>
      <c r="NS25" s="87"/>
      <c r="NT25" s="87"/>
      <c r="NU25" s="87"/>
      <c r="NV25" s="87"/>
      <c r="NW25" s="87"/>
      <c r="NX25" s="87"/>
      <c r="NY25" s="87"/>
      <c r="NZ25" s="87"/>
      <c r="OA25" s="87"/>
      <c r="OB25" s="87"/>
      <c r="OC25" s="87"/>
      <c r="OD25" s="87"/>
      <c r="OE25" s="87"/>
      <c r="OF25" s="87"/>
      <c r="OG25" s="87"/>
      <c r="OH25" s="87"/>
      <c r="OI25" s="87"/>
      <c r="OJ25" s="87"/>
      <c r="OK25" s="87"/>
      <c r="OL25" s="87"/>
      <c r="OM25" s="87"/>
      <c r="ON25" s="87"/>
      <c r="OO25" s="87"/>
      <c r="OP25" s="87"/>
      <c r="OQ25" s="87"/>
      <c r="OR25" s="87"/>
      <c r="OS25" s="87"/>
      <c r="OT25" s="87"/>
      <c r="OU25" s="87"/>
      <c r="OV25" s="87"/>
      <c r="OW25" s="87"/>
      <c r="OX25" s="87"/>
      <c r="OY25" s="87"/>
      <c r="OZ25" s="87"/>
      <c r="PA25" s="87"/>
      <c r="PB25" s="87"/>
      <c r="PC25" s="87"/>
      <c r="PD25" s="87"/>
      <c r="PE25" s="87"/>
      <c r="PF25" s="87"/>
      <c r="PG25" s="87"/>
      <c r="PH25" s="87"/>
      <c r="PI25" s="87"/>
      <c r="PJ25" s="87"/>
      <c r="PK25" s="87"/>
      <c r="PL25" s="87"/>
      <c r="PM25" s="87"/>
      <c r="PN25" s="87"/>
      <c r="PO25" s="87"/>
      <c r="PP25" s="87"/>
      <c r="PQ25" s="87"/>
      <c r="PR25" s="87"/>
      <c r="PS25" s="87"/>
      <c r="PT25" s="87"/>
      <c r="PU25" s="87"/>
      <c r="PV25" s="87"/>
      <c r="PW25" s="87"/>
      <c r="PX25" s="87"/>
      <c r="PY25" s="87"/>
      <c r="PZ25" s="87"/>
      <c r="QA25" s="87"/>
      <c r="QB25" s="87"/>
      <c r="QC25" s="87"/>
      <c r="QD25" s="87"/>
      <c r="QE25" s="87"/>
      <c r="QF25" s="87"/>
      <c r="QG25" s="87"/>
      <c r="QH25" s="87"/>
      <c r="QI25" s="87"/>
      <c r="QJ25" s="87"/>
      <c r="QK25" s="87"/>
      <c r="QL25" s="87"/>
      <c r="QM25" s="87"/>
      <c r="QN25" s="87"/>
      <c r="QO25" s="87"/>
      <c r="QP25" s="87"/>
      <c r="QQ25" s="87"/>
      <c r="QR25" s="87"/>
      <c r="QS25" s="87"/>
      <c r="QT25" s="87"/>
      <c r="QU25" s="87"/>
      <c r="QV25" s="87"/>
      <c r="QW25" s="87"/>
      <c r="QX25" s="87"/>
      <c r="QY25" s="87"/>
      <c r="QZ25" s="87"/>
      <c r="RA25" s="87"/>
      <c r="RB25" s="87"/>
      <c r="RC25" s="87"/>
      <c r="RD25" s="87"/>
      <c r="RE25" s="87"/>
      <c r="RF25" s="87"/>
      <c r="RG25" s="87"/>
      <c r="RH25" s="87"/>
      <c r="RI25" s="87"/>
      <c r="RJ25" s="87"/>
      <c r="RK25" s="87"/>
      <c r="RL25" s="87"/>
      <c r="RM25" s="87"/>
      <c r="RN25" s="87"/>
      <c r="RO25" s="87"/>
      <c r="RP25" s="87"/>
      <c r="RQ25" s="87"/>
      <c r="RR25" s="87"/>
      <c r="RS25" s="87"/>
      <c r="RT25" s="87"/>
      <c r="RU25" s="87"/>
      <c r="RV25" s="87"/>
      <c r="RW25" s="87"/>
      <c r="RX25" s="87"/>
      <c r="RY25" s="87"/>
      <c r="RZ25" s="87"/>
      <c r="SA25" s="87"/>
      <c r="SB25" s="87"/>
      <c r="SC25" s="87"/>
      <c r="SD25" s="87"/>
      <c r="SE25" s="87"/>
      <c r="SF25" s="87"/>
      <c r="SG25" s="87"/>
      <c r="SH25" s="87"/>
      <c r="SI25" s="87"/>
      <c r="SJ25" s="87"/>
      <c r="SK25" s="87"/>
      <c r="SL25" s="87"/>
      <c r="SM25" s="87"/>
      <c r="SN25" s="87"/>
      <c r="SO25" s="87"/>
      <c r="SP25" s="87"/>
      <c r="SQ25" s="87"/>
      <c r="SR25" s="87"/>
      <c r="SS25" s="87"/>
      <c r="ST25" s="87"/>
      <c r="SU25" s="87"/>
      <c r="SV25" s="87"/>
      <c r="SW25" s="87"/>
      <c r="SX25" s="87"/>
      <c r="SY25" s="87"/>
      <c r="SZ25" s="87"/>
      <c r="TA25" s="87"/>
      <c r="TB25" s="87"/>
      <c r="TC25" s="87"/>
      <c r="TD25" s="87"/>
      <c r="TE25" s="87"/>
      <c r="TF25" s="87"/>
      <c r="TG25" s="87"/>
      <c r="TH25" s="87"/>
      <c r="TI25" s="87"/>
      <c r="TJ25" s="87"/>
      <c r="TK25" s="87"/>
      <c r="TL25" s="87"/>
      <c r="TM25" s="87"/>
      <c r="TN25" s="87"/>
      <c r="TO25" s="87"/>
      <c r="TP25" s="87"/>
      <c r="TQ25" s="87"/>
      <c r="TR25" s="87"/>
      <c r="TS25" s="87"/>
      <c r="TT25" s="87"/>
      <c r="TU25" s="87"/>
      <c r="TV25" s="87"/>
      <c r="TW25" s="87"/>
      <c r="TX25" s="87"/>
      <c r="TY25" s="87"/>
      <c r="TZ25" s="87"/>
      <c r="UA25" s="87"/>
      <c r="UB25" s="87"/>
      <c r="UC25" s="87"/>
      <c r="UD25" s="87"/>
      <c r="UE25" s="87"/>
      <c r="UF25" s="87"/>
      <c r="UG25" s="87"/>
      <c r="UH25" s="87"/>
      <c r="UI25" s="87"/>
      <c r="UJ25" s="87"/>
      <c r="UK25" s="87"/>
      <c r="UL25" s="87"/>
      <c r="UM25" s="87"/>
      <c r="UN25" s="87"/>
      <c r="UO25" s="87"/>
      <c r="UP25" s="87"/>
      <c r="UQ25" s="87"/>
      <c r="UR25" s="87"/>
      <c r="US25" s="87"/>
      <c r="UT25" s="87"/>
      <c r="UU25" s="87"/>
      <c r="UV25" s="87"/>
      <c r="UW25" s="87"/>
      <c r="UX25" s="87"/>
      <c r="UY25" s="87"/>
      <c r="UZ25" s="87"/>
      <c r="VA25" s="87"/>
      <c r="VB25" s="87"/>
      <c r="VC25" s="87"/>
      <c r="VD25" s="87"/>
      <c r="VE25" s="87"/>
      <c r="VF25" s="87"/>
      <c r="VG25" s="87"/>
      <c r="VH25" s="87"/>
      <c r="VI25" s="87"/>
      <c r="VJ25" s="87"/>
      <c r="VK25" s="87"/>
      <c r="VL25" s="87"/>
      <c r="VM25" s="87"/>
      <c r="VN25" s="87"/>
      <c r="VO25" s="87"/>
      <c r="VP25" s="87"/>
      <c r="VQ25" s="87"/>
      <c r="VR25" s="87"/>
      <c r="VS25" s="87"/>
      <c r="VT25" s="87"/>
      <c r="VU25" s="87"/>
      <c r="VV25" s="87"/>
      <c r="VW25" s="87"/>
      <c r="VX25" s="87"/>
      <c r="VY25" s="87"/>
      <c r="VZ25" s="87"/>
      <c r="WA25" s="87"/>
      <c r="WB25" s="87"/>
      <c r="WC25" s="87"/>
      <c r="WD25" s="87"/>
      <c r="WE25" s="87"/>
      <c r="WF25" s="87"/>
      <c r="WG25" s="87"/>
      <c r="WH25" s="87"/>
      <c r="WI25" s="87"/>
      <c r="WJ25" s="87"/>
      <c r="WK25" s="87"/>
      <c r="WL25" s="87"/>
      <c r="WM25" s="87"/>
      <c r="WN25" s="87"/>
      <c r="WO25" s="87"/>
      <c r="WP25" s="87"/>
      <c r="WQ25" s="87"/>
      <c r="WR25" s="87"/>
      <c r="WS25" s="87"/>
      <c r="WT25" s="87"/>
      <c r="WU25" s="87"/>
      <c r="WV25" s="87"/>
      <c r="WW25" s="87"/>
      <c r="WX25" s="87"/>
      <c r="WY25" s="87"/>
      <c r="WZ25" s="87"/>
      <c r="XA25" s="87"/>
      <c r="XB25" s="87"/>
      <c r="XC25" s="87"/>
      <c r="XD25" s="87"/>
      <c r="XE25" s="87"/>
      <c r="XF25" s="87"/>
      <c r="XG25" s="87"/>
      <c r="XH25" s="87"/>
      <c r="XI25" s="87"/>
      <c r="XJ25" s="87"/>
      <c r="XK25" s="87"/>
      <c r="XL25" s="87"/>
      <c r="XM25" s="87"/>
      <c r="XN25" s="87"/>
      <c r="XO25" s="87"/>
      <c r="XP25" s="87"/>
      <c r="XQ25" s="87"/>
      <c r="XR25" s="87"/>
      <c r="XS25" s="87"/>
      <c r="XT25" s="87"/>
      <c r="XU25" s="87"/>
      <c r="XV25" s="87"/>
      <c r="XW25" s="87"/>
      <c r="XX25" s="87"/>
      <c r="XY25" s="87"/>
      <c r="XZ25" s="87"/>
      <c r="YA25" s="87"/>
      <c r="YB25" s="87"/>
      <c r="YC25" s="87"/>
      <c r="YD25" s="87"/>
      <c r="YE25" s="87"/>
      <c r="YF25" s="87"/>
      <c r="YG25" s="87"/>
      <c r="YH25" s="87"/>
      <c r="YI25" s="87"/>
      <c r="YJ25" s="87"/>
      <c r="YK25" s="87"/>
      <c r="YL25" s="87"/>
      <c r="YM25" s="87"/>
      <c r="YN25" s="87"/>
      <c r="YO25" s="87"/>
      <c r="YP25" s="87"/>
      <c r="YQ25" s="87"/>
      <c r="YR25" s="87"/>
      <c r="YS25" s="87"/>
      <c r="YT25" s="87"/>
      <c r="YU25" s="87"/>
      <c r="YV25" s="87"/>
      <c r="YW25" s="87"/>
      <c r="YX25" s="87"/>
      <c r="YY25" s="87"/>
      <c r="YZ25" s="87"/>
      <c r="ZA25" s="87"/>
      <c r="ZB25" s="87"/>
      <c r="ZC25" s="87"/>
      <c r="ZD25" s="87"/>
      <c r="ZE25" s="87"/>
      <c r="ZF25" s="87"/>
      <c r="ZG25" s="87"/>
      <c r="ZH25" s="87"/>
      <c r="ZI25" s="87"/>
      <c r="ZJ25" s="87"/>
      <c r="ZK25" s="87"/>
      <c r="ZL25" s="87"/>
      <c r="ZM25" s="87"/>
      <c r="ZN25" s="87"/>
      <c r="ZO25" s="87"/>
      <c r="ZP25" s="87"/>
      <c r="ZQ25" s="87"/>
      <c r="ZR25" s="87"/>
      <c r="ZS25" s="87"/>
      <c r="ZT25" s="87"/>
      <c r="ZU25" s="87"/>
      <c r="ZV25" s="87"/>
      <c r="ZW25" s="87"/>
      <c r="ZX25" s="87"/>
      <c r="ZY25" s="87"/>
      <c r="ZZ25" s="87"/>
      <c r="AAA25" s="87"/>
      <c r="AAB25" s="87"/>
      <c r="AAC25" s="87"/>
      <c r="AAD25" s="87"/>
      <c r="AAE25" s="87"/>
      <c r="AAF25" s="87"/>
      <c r="AAG25" s="87"/>
      <c r="AAH25" s="87"/>
      <c r="AAI25" s="87"/>
      <c r="AAJ25" s="87"/>
      <c r="AAK25" s="87"/>
      <c r="AAL25" s="87"/>
      <c r="AAM25" s="87"/>
      <c r="AAN25" s="87"/>
      <c r="AAO25" s="87"/>
      <c r="AAP25" s="87"/>
      <c r="AAQ25" s="87"/>
      <c r="AAR25" s="87"/>
      <c r="AAS25" s="87"/>
      <c r="AAT25" s="87"/>
      <c r="AAU25" s="87"/>
      <c r="AAV25" s="87"/>
      <c r="AAW25" s="87"/>
      <c r="AAX25" s="87"/>
      <c r="AAY25" s="87"/>
      <c r="AAZ25" s="87"/>
      <c r="ABA25" s="87"/>
      <c r="ABB25" s="87"/>
      <c r="ABC25" s="87"/>
      <c r="ABD25" s="87"/>
      <c r="ABE25" s="87"/>
      <c r="ABF25" s="87"/>
      <c r="ABG25" s="87"/>
      <c r="ABH25" s="87"/>
      <c r="ABI25" s="87"/>
      <c r="ABJ25" s="87"/>
      <c r="ABK25" s="87"/>
      <c r="ABL25" s="87"/>
      <c r="ABM25" s="87"/>
      <c r="ABN25" s="87"/>
      <c r="ABO25" s="87"/>
      <c r="ABP25" s="87"/>
      <c r="ABQ25" s="87"/>
      <c r="ABR25" s="87"/>
      <c r="ABS25" s="87"/>
      <c r="ABT25" s="87"/>
      <c r="ABU25" s="87"/>
      <c r="ABV25" s="87"/>
      <c r="ABW25" s="87"/>
      <c r="ABX25" s="87"/>
      <c r="ABY25" s="87"/>
      <c r="ABZ25" s="87"/>
      <c r="ACA25" s="87"/>
      <c r="ACB25" s="87"/>
      <c r="ACC25" s="87"/>
      <c r="ACD25" s="87"/>
      <c r="ACE25" s="87"/>
      <c r="ACF25" s="87"/>
      <c r="ACG25" s="87"/>
      <c r="ACH25" s="87"/>
      <c r="ACI25" s="87"/>
      <c r="ACJ25" s="87"/>
      <c r="ACK25" s="87"/>
      <c r="ACL25" s="87"/>
      <c r="ACM25" s="87"/>
      <c r="ACN25" s="87"/>
      <c r="ACO25" s="87"/>
      <c r="ACP25" s="87"/>
      <c r="ACQ25" s="87"/>
      <c r="ACR25" s="87"/>
      <c r="ACS25" s="87"/>
      <c r="ACT25" s="87"/>
      <c r="ACU25" s="87"/>
      <c r="ACV25" s="87"/>
      <c r="ACW25" s="87"/>
      <c r="ACX25" s="87"/>
      <c r="ACY25" s="87"/>
      <c r="ACZ25" s="87"/>
      <c r="ADA25" s="87"/>
      <c r="ADB25" s="87"/>
      <c r="ADC25" s="87"/>
      <c r="ADD25" s="87"/>
      <c r="ADE25" s="87"/>
      <c r="ADF25" s="87"/>
      <c r="ADG25" s="87"/>
      <c r="ADH25" s="87"/>
      <c r="ADI25" s="87"/>
      <c r="ADJ25" s="87"/>
      <c r="ADK25" s="87"/>
      <c r="ADL25" s="87"/>
      <c r="ADM25" s="87"/>
      <c r="ADN25" s="87"/>
      <c r="ADO25" s="87"/>
      <c r="ADP25" s="87"/>
      <c r="ADQ25" s="87"/>
      <c r="ADR25" s="87"/>
      <c r="ADS25" s="87"/>
      <c r="ADT25" s="87"/>
      <c r="ADU25" s="87"/>
      <c r="ADV25" s="87"/>
      <c r="ADW25" s="87"/>
      <c r="ADX25" s="87"/>
      <c r="ADY25" s="87"/>
      <c r="ADZ25" s="87"/>
      <c r="AEA25" s="87"/>
      <c r="AEB25" s="87"/>
      <c r="AEC25" s="87"/>
      <c r="AED25" s="87"/>
      <c r="AEE25" s="87"/>
      <c r="AEF25" s="87"/>
      <c r="AEG25" s="87"/>
      <c r="AEH25" s="87"/>
      <c r="AEI25" s="87"/>
      <c r="AEJ25" s="87"/>
      <c r="AEK25" s="87"/>
      <c r="AEL25" s="87"/>
      <c r="AEM25" s="87"/>
      <c r="AEN25" s="87"/>
      <c r="AEO25" s="87"/>
      <c r="AEP25" s="87"/>
      <c r="AEQ25" s="87"/>
      <c r="AER25" s="87"/>
      <c r="AES25" s="87"/>
      <c r="AET25" s="87"/>
      <c r="AEU25" s="87"/>
      <c r="AEV25" s="87"/>
      <c r="AEW25" s="87"/>
      <c r="AEX25" s="87"/>
      <c r="AEY25" s="87"/>
      <c r="AEZ25" s="87"/>
      <c r="AFA25" s="87"/>
      <c r="AFB25" s="87"/>
      <c r="AFC25" s="87"/>
      <c r="AFD25" s="87"/>
      <c r="AFE25" s="87"/>
      <c r="AFF25" s="87"/>
      <c r="AFG25" s="87"/>
      <c r="AFH25" s="87"/>
      <c r="AFI25" s="87"/>
      <c r="AFJ25" s="87"/>
      <c r="AFK25" s="87"/>
      <c r="AFL25" s="87"/>
      <c r="AFM25" s="87"/>
      <c r="AFN25" s="87"/>
      <c r="AFO25" s="87"/>
      <c r="AFP25" s="87"/>
      <c r="AFQ25" s="87"/>
      <c r="AFR25" s="87"/>
      <c r="AFS25" s="87"/>
      <c r="AFT25" s="87"/>
      <c r="AFU25" s="87"/>
      <c r="AFV25" s="87"/>
      <c r="AFW25" s="87"/>
      <c r="AFX25" s="87"/>
      <c r="AFY25" s="87"/>
      <c r="AFZ25" s="87"/>
      <c r="AGA25" s="87"/>
      <c r="AGB25" s="87"/>
      <c r="AGC25" s="87"/>
      <c r="AGD25" s="87"/>
      <c r="AGE25" s="87"/>
      <c r="AGF25" s="87"/>
      <c r="AGG25" s="87"/>
      <c r="AGH25" s="87"/>
      <c r="AGI25" s="87"/>
      <c r="AGJ25" s="87"/>
      <c r="AGK25" s="87"/>
      <c r="AGL25" s="87"/>
      <c r="AGM25" s="87"/>
      <c r="AGN25" s="87"/>
      <c r="AGO25" s="87"/>
      <c r="AGP25" s="87"/>
      <c r="AGQ25" s="87"/>
      <c r="AGR25" s="87"/>
      <c r="AGS25" s="87"/>
      <c r="AGT25" s="87"/>
      <c r="AGU25" s="87"/>
      <c r="AGV25" s="87"/>
      <c r="AGW25" s="87"/>
      <c r="AGX25" s="87"/>
      <c r="AGY25" s="87"/>
      <c r="AGZ25" s="87"/>
      <c r="AHA25" s="87"/>
      <c r="AHB25" s="87"/>
      <c r="AHC25" s="87"/>
      <c r="AHD25" s="87"/>
      <c r="AHE25" s="87"/>
      <c r="AHF25" s="87"/>
      <c r="AHG25" s="87"/>
      <c r="AHH25" s="87"/>
      <c r="AHI25" s="87"/>
      <c r="AHJ25" s="87"/>
      <c r="AHK25" s="87"/>
      <c r="AHL25" s="87"/>
      <c r="AHM25" s="87"/>
      <c r="AHN25" s="87"/>
      <c r="AHO25" s="87"/>
      <c r="AHP25" s="87"/>
      <c r="AHQ25" s="87"/>
      <c r="AHR25" s="87"/>
      <c r="AHS25" s="87"/>
      <c r="AHT25" s="87"/>
      <c r="AHU25" s="87"/>
      <c r="AHV25" s="87"/>
      <c r="AHW25" s="87"/>
      <c r="AHX25" s="87"/>
      <c r="AHY25" s="87"/>
      <c r="AHZ25" s="87"/>
      <c r="AIA25" s="87"/>
      <c r="AIB25" s="87"/>
      <c r="AIC25" s="87"/>
      <c r="AID25" s="87"/>
      <c r="AIE25" s="87"/>
      <c r="AIF25" s="87"/>
      <c r="AIG25" s="87"/>
      <c r="AIH25" s="87"/>
      <c r="AII25" s="87"/>
      <c r="AIJ25" s="87"/>
      <c r="AIK25" s="87"/>
      <c r="AIL25" s="87"/>
      <c r="AIM25" s="87"/>
      <c r="AIN25" s="87"/>
      <c r="AIO25" s="87"/>
      <c r="AIP25" s="87"/>
      <c r="AIQ25" s="87"/>
      <c r="AIR25" s="87"/>
      <c r="AIS25" s="87"/>
      <c r="AIT25" s="87"/>
      <c r="AIU25" s="87"/>
      <c r="AIV25" s="87"/>
      <c r="AIW25" s="87"/>
      <c r="AIX25" s="87"/>
      <c r="AIY25" s="87"/>
      <c r="AIZ25" s="87"/>
      <c r="AJA25" s="87"/>
      <c r="AJB25" s="87"/>
      <c r="AJC25" s="87"/>
      <c r="AJD25" s="87"/>
      <c r="AJE25" s="87"/>
      <c r="AJF25" s="87"/>
      <c r="AJG25" s="87"/>
      <c r="AJH25" s="87"/>
      <c r="AJI25" s="87"/>
      <c r="AJJ25" s="87"/>
      <c r="AJK25" s="87"/>
      <c r="AJL25" s="87"/>
      <c r="AJM25" s="87"/>
      <c r="AJN25" s="87"/>
      <c r="AJO25" s="87"/>
      <c r="AJP25" s="87"/>
      <c r="AJQ25" s="87"/>
      <c r="AJR25" s="87"/>
      <c r="AJS25" s="87"/>
      <c r="AJT25" s="87"/>
      <c r="AJU25" s="87"/>
      <c r="AJV25" s="87"/>
      <c r="AJW25" s="87"/>
      <c r="AJX25" s="87"/>
      <c r="AJY25" s="87"/>
      <c r="AJZ25" s="87"/>
      <c r="AKA25" s="87"/>
      <c r="AKB25" s="87"/>
      <c r="AKC25" s="87"/>
      <c r="AKD25" s="87"/>
      <c r="AKE25" s="87"/>
      <c r="AKF25" s="87"/>
      <c r="AKG25" s="87"/>
      <c r="AKH25" s="87"/>
      <c r="AKI25" s="87"/>
      <c r="AKJ25" s="87"/>
      <c r="AKK25" s="87"/>
      <c r="AKL25" s="87"/>
      <c r="AKM25" s="87"/>
      <c r="AKN25" s="87"/>
      <c r="AKO25" s="87"/>
      <c r="AKP25" s="87"/>
      <c r="AKQ25" s="87"/>
      <c r="AKR25" s="87"/>
      <c r="AKS25" s="87"/>
      <c r="AKT25" s="87"/>
      <c r="AKU25" s="87"/>
      <c r="AKV25" s="87"/>
      <c r="AKW25" s="87"/>
      <c r="AKX25" s="87"/>
      <c r="AKY25" s="87"/>
      <c r="AKZ25" s="87"/>
      <c r="ALA25" s="87"/>
      <c r="ALB25" s="87"/>
      <c r="ALC25" s="87"/>
      <c r="ALD25" s="87"/>
      <c r="ALE25" s="87"/>
      <c r="ALF25" s="87"/>
      <c r="ALG25" s="87"/>
      <c r="ALH25" s="87"/>
      <c r="ALI25" s="87"/>
      <c r="ALJ25" s="87"/>
      <c r="ALK25" s="87"/>
      <c r="ALL25" s="87"/>
      <c r="ALM25" s="87"/>
      <c r="ALN25" s="87"/>
      <c r="ALO25" s="87"/>
      <c r="ALP25" s="87"/>
      <c r="ALQ25" s="87"/>
      <c r="ALR25" s="87"/>
      <c r="ALS25" s="87"/>
      <c r="ALT25" s="87"/>
      <c r="ALU25" s="87"/>
      <c r="ALV25" s="87"/>
      <c r="ALW25" s="87"/>
      <c r="ALX25" s="87"/>
      <c r="ALY25" s="87"/>
      <c r="ALZ25" s="87"/>
      <c r="AMA25" s="87"/>
      <c r="AMB25" s="87"/>
      <c r="AMC25" s="87"/>
      <c r="AMD25" s="87"/>
      <c r="AME25" s="87"/>
      <c r="AMF25" s="87"/>
      <c r="AMG25" s="87"/>
      <c r="AMH25" s="87"/>
      <c r="AMI25" s="87"/>
      <c r="AMJ25" s="87"/>
      <c r="AMK25" s="87"/>
      <c r="AML25" s="87"/>
      <c r="AMM25" s="87"/>
      <c r="AMN25" s="87"/>
      <c r="AMO25" s="87"/>
      <c r="AMP25" s="87"/>
      <c r="AMQ25" s="87"/>
      <c r="AMR25" s="87"/>
      <c r="AMS25" s="87"/>
      <c r="AMT25" s="87"/>
      <c r="AMU25" s="87"/>
      <c r="AMV25" s="87"/>
      <c r="AMW25" s="87"/>
      <c r="AMX25" s="87"/>
      <c r="AMY25" s="87"/>
      <c r="AMZ25" s="87"/>
      <c r="ANA25" s="87"/>
      <c r="ANB25" s="87"/>
      <c r="ANC25" s="87"/>
      <c r="AND25" s="87"/>
      <c r="ANE25" s="87"/>
      <c r="ANF25" s="87"/>
      <c r="ANG25" s="87"/>
      <c r="ANH25" s="87"/>
      <c r="ANI25" s="87"/>
      <c r="ANJ25" s="87"/>
      <c r="ANK25" s="87"/>
      <c r="ANL25" s="87"/>
      <c r="ANM25" s="87"/>
      <c r="ANN25" s="87"/>
      <c r="ANO25" s="87"/>
    </row>
    <row r="26" spans="1:1055" s="86" customFormat="1" ht="18.75" customHeight="1" x14ac:dyDescent="0.25">
      <c r="A26" s="47" t="s">
        <v>6</v>
      </c>
      <c r="B26" s="48"/>
      <c r="C26" s="47"/>
      <c r="D26" s="47"/>
      <c r="E26" s="47"/>
      <c r="F26" s="47"/>
      <c r="G26" s="47"/>
      <c r="H26" s="91">
        <f>SUM(H27:H30)</f>
        <v>2279.2000000000003</v>
      </c>
      <c r="I26" s="91">
        <f>SUM(I27:I30)</f>
        <v>1730.2</v>
      </c>
      <c r="J26" s="91">
        <f>SUM(J27:J30)</f>
        <v>1730.2</v>
      </c>
      <c r="K26" s="111">
        <f>SUM(K27:K30)</f>
        <v>69</v>
      </c>
      <c r="L26" s="55">
        <f t="shared" ref="L26:L30" si="2">M26+N26+O26+P26+Q26</f>
        <v>17209242.719999999</v>
      </c>
      <c r="M26" s="55">
        <f>SUM(M27:M30)</f>
        <v>0</v>
      </c>
      <c r="N26" s="55">
        <f>SUM(N27:N30)</f>
        <v>0</v>
      </c>
      <c r="O26" s="55">
        <f>SUM(O27:O30)</f>
        <v>17209242.719999999</v>
      </c>
      <c r="P26" s="55">
        <f>SUM(P27:P30)</f>
        <v>0</v>
      </c>
      <c r="Q26" s="55">
        <f>SUM(Q27:Q30)</f>
        <v>0</v>
      </c>
      <c r="R26" s="84"/>
      <c r="S26" s="84"/>
      <c r="T26" s="85"/>
      <c r="U26" s="85"/>
      <c r="V26" s="85"/>
      <c r="W26" s="85"/>
      <c r="X26" s="85"/>
      <c r="Y26" s="85"/>
      <c r="Z26" s="85"/>
      <c r="AA26" s="85"/>
      <c r="AB26" s="85"/>
      <c r="AC26" s="85"/>
      <c r="AD26" s="85"/>
      <c r="AE26" s="85"/>
      <c r="AF26" s="85"/>
      <c r="AG26" s="85"/>
      <c r="AH26" s="85"/>
      <c r="AI26" s="85"/>
      <c r="AJ26" s="85"/>
      <c r="AK26" s="85"/>
      <c r="AL26" s="85"/>
      <c r="AM26" s="85"/>
      <c r="AN26" s="85"/>
      <c r="AO26" s="85"/>
      <c r="AP26" s="85"/>
      <c r="AQ26" s="85"/>
      <c r="AR26" s="85"/>
      <c r="AS26" s="85"/>
      <c r="AT26" s="85"/>
      <c r="AU26" s="85"/>
      <c r="AV26" s="85"/>
      <c r="AW26" s="85"/>
      <c r="AX26" s="85"/>
      <c r="AY26" s="85"/>
      <c r="AZ26" s="85"/>
      <c r="BA26" s="85"/>
      <c r="BB26" s="85"/>
      <c r="BC26" s="85"/>
      <c r="BD26" s="85"/>
      <c r="BE26" s="85"/>
      <c r="BF26" s="85"/>
      <c r="BG26" s="85"/>
      <c r="BH26" s="85"/>
      <c r="BI26" s="85"/>
      <c r="BJ26" s="85"/>
      <c r="BK26" s="85"/>
      <c r="BL26" s="85"/>
      <c r="BM26" s="85"/>
      <c r="BN26" s="85"/>
      <c r="BO26" s="85"/>
      <c r="BP26" s="85"/>
      <c r="BQ26" s="85"/>
      <c r="BR26" s="85"/>
      <c r="BS26" s="85"/>
      <c r="BT26" s="85"/>
      <c r="BU26" s="85"/>
      <c r="BV26" s="85"/>
      <c r="BW26" s="85"/>
      <c r="BX26" s="85"/>
      <c r="BY26" s="85"/>
      <c r="BZ26" s="85"/>
      <c r="CA26" s="85"/>
      <c r="CB26" s="85"/>
      <c r="CC26" s="85"/>
      <c r="CD26" s="85"/>
      <c r="CE26" s="85"/>
      <c r="CF26" s="85"/>
      <c r="CG26" s="85"/>
      <c r="CH26" s="85"/>
      <c r="CI26" s="85"/>
      <c r="CJ26" s="85"/>
      <c r="CK26" s="85"/>
      <c r="CL26" s="85"/>
      <c r="CM26" s="85"/>
      <c r="CN26" s="85"/>
      <c r="CO26" s="85"/>
      <c r="CP26" s="85"/>
      <c r="CQ26" s="85"/>
      <c r="CR26" s="85"/>
      <c r="CS26" s="85"/>
      <c r="CT26" s="85"/>
      <c r="CU26" s="85"/>
      <c r="CV26" s="85"/>
      <c r="CW26" s="85"/>
      <c r="CX26" s="85"/>
      <c r="CY26" s="85"/>
      <c r="CZ26" s="85"/>
      <c r="DA26" s="85"/>
      <c r="DB26" s="85"/>
      <c r="DC26" s="85"/>
      <c r="DD26" s="85"/>
      <c r="DE26" s="85"/>
      <c r="DF26" s="85"/>
      <c r="DG26" s="85"/>
      <c r="DH26" s="85"/>
      <c r="DI26" s="85"/>
      <c r="DJ26" s="85"/>
      <c r="DK26" s="85"/>
      <c r="DL26" s="85"/>
      <c r="DM26" s="85"/>
      <c r="DN26" s="85"/>
      <c r="DO26" s="85"/>
      <c r="DP26" s="85"/>
      <c r="DQ26" s="85"/>
      <c r="DR26" s="85"/>
      <c r="DS26" s="85"/>
      <c r="DT26" s="85"/>
      <c r="DU26" s="85"/>
      <c r="DV26" s="85"/>
      <c r="DW26" s="85"/>
      <c r="DX26" s="85"/>
      <c r="DY26" s="85"/>
      <c r="DZ26" s="85"/>
      <c r="EA26" s="85"/>
      <c r="EB26" s="85"/>
      <c r="EC26" s="85"/>
      <c r="ED26" s="85"/>
      <c r="EE26" s="85"/>
      <c r="EF26" s="85"/>
      <c r="EG26" s="85"/>
      <c r="EH26" s="85"/>
      <c r="EI26" s="85"/>
      <c r="EJ26" s="85"/>
      <c r="EK26" s="85"/>
      <c r="EL26" s="85"/>
      <c r="EM26" s="85"/>
      <c r="EN26" s="85"/>
      <c r="EO26" s="85"/>
      <c r="EP26" s="85"/>
      <c r="EQ26" s="85"/>
      <c r="ER26" s="85"/>
      <c r="ES26" s="85"/>
      <c r="ET26" s="85"/>
      <c r="EU26" s="85"/>
      <c r="EV26" s="85"/>
      <c r="EW26" s="85"/>
      <c r="EX26" s="85"/>
      <c r="EY26" s="85"/>
      <c r="EZ26" s="85"/>
      <c r="FA26" s="85"/>
      <c r="FB26" s="85"/>
      <c r="FC26" s="85"/>
      <c r="FD26" s="85"/>
      <c r="FE26" s="85"/>
      <c r="FF26" s="85"/>
      <c r="FG26" s="85"/>
      <c r="FH26" s="85"/>
      <c r="FI26" s="85"/>
      <c r="FJ26" s="85"/>
      <c r="FK26" s="85"/>
      <c r="FL26" s="85"/>
      <c r="FM26" s="85"/>
      <c r="FN26" s="85"/>
      <c r="FO26" s="85"/>
      <c r="FP26" s="85"/>
      <c r="FQ26" s="85"/>
      <c r="FR26" s="85"/>
      <c r="FS26" s="85"/>
      <c r="FT26" s="85"/>
      <c r="FU26" s="85"/>
      <c r="FV26" s="85"/>
      <c r="FW26" s="85"/>
      <c r="FX26" s="85"/>
      <c r="FY26" s="85"/>
      <c r="FZ26" s="85"/>
      <c r="GA26" s="85"/>
      <c r="GB26" s="85"/>
      <c r="GC26" s="85"/>
      <c r="GD26" s="85"/>
      <c r="GE26" s="85"/>
      <c r="GF26" s="85"/>
      <c r="GG26" s="85"/>
      <c r="GH26" s="85"/>
      <c r="GI26" s="85"/>
      <c r="GJ26" s="85"/>
      <c r="GK26" s="85"/>
      <c r="GL26" s="85"/>
      <c r="GM26" s="85"/>
      <c r="GN26" s="85"/>
      <c r="GO26" s="85"/>
      <c r="GP26" s="85"/>
      <c r="GQ26" s="85"/>
      <c r="GR26" s="85"/>
      <c r="GS26" s="85"/>
      <c r="GT26" s="85"/>
      <c r="GU26" s="85"/>
      <c r="GV26" s="85"/>
      <c r="GW26" s="85"/>
      <c r="GX26" s="85"/>
      <c r="GY26" s="85"/>
      <c r="GZ26" s="85"/>
      <c r="HA26" s="85"/>
      <c r="HB26" s="85"/>
      <c r="HC26" s="85"/>
      <c r="HD26" s="85"/>
      <c r="HE26" s="85"/>
      <c r="HF26" s="85"/>
      <c r="HG26" s="85"/>
      <c r="HH26" s="85"/>
      <c r="HI26" s="85"/>
      <c r="HJ26" s="85"/>
      <c r="HK26" s="85"/>
      <c r="HL26" s="85"/>
      <c r="HM26" s="85"/>
      <c r="HN26" s="85"/>
      <c r="HO26" s="85"/>
      <c r="HP26" s="85"/>
      <c r="HQ26" s="85"/>
      <c r="HR26" s="85"/>
      <c r="HS26" s="85"/>
      <c r="HT26" s="85"/>
      <c r="HU26" s="85"/>
      <c r="HV26" s="85"/>
      <c r="HW26" s="85"/>
      <c r="HX26" s="85"/>
      <c r="HY26" s="85"/>
      <c r="HZ26" s="85"/>
      <c r="IA26" s="85"/>
      <c r="IB26" s="85"/>
      <c r="IC26" s="85"/>
      <c r="ID26" s="85"/>
      <c r="IE26" s="85"/>
      <c r="IF26" s="85"/>
      <c r="IG26" s="85"/>
      <c r="IH26" s="85"/>
      <c r="II26" s="85"/>
      <c r="IJ26" s="85"/>
      <c r="IK26" s="85"/>
      <c r="IL26" s="85"/>
      <c r="IM26" s="85"/>
      <c r="IN26" s="85"/>
      <c r="IO26" s="85"/>
      <c r="IP26" s="85"/>
      <c r="IQ26" s="85"/>
      <c r="IR26" s="85"/>
      <c r="IS26" s="85"/>
      <c r="IT26" s="85"/>
      <c r="IU26" s="85"/>
      <c r="IV26" s="85"/>
      <c r="IW26" s="85"/>
      <c r="IX26" s="85"/>
      <c r="IY26" s="85"/>
      <c r="IZ26" s="85"/>
      <c r="JA26" s="85"/>
      <c r="JB26" s="85"/>
      <c r="JC26" s="85"/>
      <c r="JD26" s="85"/>
      <c r="JE26" s="85"/>
      <c r="JF26" s="85"/>
      <c r="JG26" s="85"/>
      <c r="JH26" s="85"/>
      <c r="JI26" s="85"/>
      <c r="JJ26" s="85"/>
      <c r="JK26" s="85"/>
      <c r="JL26" s="85"/>
      <c r="JM26" s="85"/>
      <c r="JN26" s="85"/>
      <c r="JO26" s="85"/>
      <c r="JP26" s="85"/>
      <c r="JQ26" s="85"/>
      <c r="JR26" s="85"/>
      <c r="JS26" s="85"/>
      <c r="JT26" s="85"/>
      <c r="JU26" s="85"/>
      <c r="JV26" s="85"/>
      <c r="JW26" s="85"/>
      <c r="JX26" s="85"/>
      <c r="JY26" s="85"/>
      <c r="JZ26" s="85"/>
      <c r="KA26" s="85"/>
      <c r="KB26" s="85"/>
      <c r="KC26" s="85"/>
      <c r="KD26" s="85"/>
      <c r="KE26" s="85"/>
      <c r="KF26" s="85"/>
      <c r="KG26" s="85"/>
      <c r="KH26" s="85"/>
      <c r="KI26" s="85"/>
      <c r="KJ26" s="85"/>
      <c r="KK26" s="85"/>
      <c r="KL26" s="85"/>
      <c r="KM26" s="85"/>
      <c r="KN26" s="85"/>
      <c r="KO26" s="85"/>
      <c r="KP26" s="85"/>
      <c r="KQ26" s="85"/>
      <c r="KR26" s="85"/>
      <c r="KS26" s="85"/>
      <c r="KT26" s="85"/>
      <c r="KU26" s="85"/>
      <c r="KV26" s="85"/>
      <c r="KW26" s="85"/>
      <c r="KX26" s="85"/>
      <c r="KY26" s="85"/>
      <c r="KZ26" s="85"/>
      <c r="LA26" s="85"/>
      <c r="LB26" s="85"/>
      <c r="LC26" s="85"/>
      <c r="LD26" s="85"/>
      <c r="LE26" s="85"/>
      <c r="LF26" s="85"/>
      <c r="LG26" s="85"/>
      <c r="LH26" s="85"/>
      <c r="LI26" s="85"/>
      <c r="LJ26" s="85"/>
      <c r="LK26" s="85"/>
      <c r="LL26" s="85"/>
      <c r="LM26" s="85"/>
      <c r="LN26" s="85"/>
      <c r="LO26" s="85"/>
      <c r="LP26" s="85"/>
      <c r="LQ26" s="85"/>
      <c r="LR26" s="85"/>
      <c r="LS26" s="85"/>
      <c r="LT26" s="85"/>
      <c r="LU26" s="85"/>
      <c r="LV26" s="85"/>
      <c r="LW26" s="85"/>
      <c r="LX26" s="85"/>
      <c r="LY26" s="85"/>
      <c r="LZ26" s="85"/>
      <c r="MA26" s="85"/>
      <c r="MB26" s="85"/>
      <c r="MC26" s="85"/>
      <c r="MD26" s="85"/>
      <c r="ME26" s="85"/>
      <c r="MF26" s="85"/>
      <c r="MG26" s="85"/>
      <c r="MH26" s="85"/>
      <c r="MI26" s="85"/>
      <c r="MJ26" s="85"/>
      <c r="MK26" s="85"/>
      <c r="ML26" s="85"/>
      <c r="MM26" s="85"/>
      <c r="MN26" s="85"/>
      <c r="MO26" s="85"/>
      <c r="MP26" s="85"/>
      <c r="MQ26" s="85"/>
      <c r="MR26" s="85"/>
      <c r="MS26" s="85"/>
      <c r="MT26" s="85"/>
      <c r="MU26" s="85"/>
      <c r="MV26" s="85"/>
      <c r="MW26" s="85"/>
      <c r="MX26" s="85"/>
      <c r="MY26" s="85"/>
      <c r="MZ26" s="85"/>
      <c r="NA26" s="85"/>
      <c r="NB26" s="85"/>
      <c r="NC26" s="85"/>
      <c r="ND26" s="85"/>
      <c r="NE26" s="85"/>
      <c r="NF26" s="85"/>
      <c r="NG26" s="85"/>
      <c r="NH26" s="85"/>
      <c r="NI26" s="85"/>
      <c r="NJ26" s="85"/>
      <c r="NK26" s="85"/>
      <c r="NL26" s="85"/>
      <c r="NM26" s="85"/>
      <c r="NN26" s="85"/>
      <c r="NO26" s="85"/>
      <c r="NP26" s="85"/>
      <c r="NQ26" s="85"/>
      <c r="NR26" s="85"/>
      <c r="NS26" s="85"/>
      <c r="NT26" s="85"/>
      <c r="NU26" s="85"/>
      <c r="NV26" s="85"/>
      <c r="NW26" s="85"/>
      <c r="NX26" s="85"/>
      <c r="NY26" s="85"/>
      <c r="NZ26" s="85"/>
      <c r="OA26" s="85"/>
      <c r="OB26" s="85"/>
      <c r="OC26" s="85"/>
      <c r="OD26" s="85"/>
      <c r="OE26" s="85"/>
      <c r="OF26" s="85"/>
      <c r="OG26" s="85"/>
      <c r="OH26" s="85"/>
      <c r="OI26" s="85"/>
      <c r="OJ26" s="85"/>
      <c r="OK26" s="85"/>
      <c r="OL26" s="85"/>
      <c r="OM26" s="85"/>
      <c r="ON26" s="85"/>
      <c r="OO26" s="85"/>
      <c r="OP26" s="85"/>
      <c r="OQ26" s="85"/>
      <c r="OR26" s="85"/>
      <c r="OS26" s="85"/>
      <c r="OT26" s="85"/>
      <c r="OU26" s="85"/>
      <c r="OV26" s="85"/>
      <c r="OW26" s="85"/>
      <c r="OX26" s="85"/>
      <c r="OY26" s="85"/>
      <c r="OZ26" s="85"/>
      <c r="PA26" s="85"/>
      <c r="PB26" s="85"/>
      <c r="PC26" s="85"/>
      <c r="PD26" s="85"/>
      <c r="PE26" s="85"/>
      <c r="PF26" s="85"/>
      <c r="PG26" s="85"/>
      <c r="PH26" s="85"/>
      <c r="PI26" s="85"/>
      <c r="PJ26" s="85"/>
      <c r="PK26" s="85"/>
      <c r="PL26" s="85"/>
      <c r="PM26" s="85"/>
      <c r="PN26" s="85"/>
      <c r="PO26" s="85"/>
      <c r="PP26" s="85"/>
      <c r="PQ26" s="85"/>
      <c r="PR26" s="85"/>
      <c r="PS26" s="85"/>
      <c r="PT26" s="85"/>
      <c r="PU26" s="85"/>
      <c r="PV26" s="85"/>
      <c r="PW26" s="85"/>
      <c r="PX26" s="85"/>
      <c r="PY26" s="85"/>
      <c r="PZ26" s="85"/>
      <c r="QA26" s="85"/>
      <c r="QB26" s="85"/>
      <c r="QC26" s="85"/>
      <c r="QD26" s="85"/>
      <c r="QE26" s="85"/>
      <c r="QF26" s="85"/>
      <c r="QG26" s="85"/>
      <c r="QH26" s="85"/>
      <c r="QI26" s="85"/>
      <c r="QJ26" s="85"/>
      <c r="QK26" s="85"/>
      <c r="QL26" s="85"/>
      <c r="QM26" s="85"/>
      <c r="QN26" s="85"/>
      <c r="QO26" s="85"/>
      <c r="QP26" s="85"/>
      <c r="QQ26" s="85"/>
      <c r="QR26" s="85"/>
      <c r="QS26" s="85"/>
      <c r="QT26" s="85"/>
      <c r="QU26" s="85"/>
      <c r="QV26" s="85"/>
      <c r="QW26" s="85"/>
      <c r="QX26" s="85"/>
      <c r="QY26" s="85"/>
      <c r="QZ26" s="85"/>
      <c r="RA26" s="85"/>
      <c r="RB26" s="85"/>
      <c r="RC26" s="85"/>
      <c r="RD26" s="85"/>
      <c r="RE26" s="85"/>
      <c r="RF26" s="85"/>
      <c r="RG26" s="85"/>
      <c r="RH26" s="85"/>
      <c r="RI26" s="85"/>
      <c r="RJ26" s="85"/>
      <c r="RK26" s="85"/>
      <c r="RL26" s="85"/>
      <c r="RM26" s="85"/>
      <c r="RN26" s="85"/>
      <c r="RO26" s="85"/>
      <c r="RP26" s="85"/>
      <c r="RQ26" s="85"/>
      <c r="RR26" s="85"/>
      <c r="RS26" s="85"/>
      <c r="RT26" s="85"/>
      <c r="RU26" s="85"/>
      <c r="RV26" s="85"/>
      <c r="RW26" s="85"/>
      <c r="RX26" s="85"/>
      <c r="RY26" s="85"/>
      <c r="RZ26" s="85"/>
      <c r="SA26" s="85"/>
      <c r="SB26" s="85"/>
      <c r="SC26" s="85"/>
      <c r="SD26" s="85"/>
      <c r="SE26" s="85"/>
      <c r="SF26" s="85"/>
      <c r="SG26" s="85"/>
      <c r="SH26" s="85"/>
      <c r="SI26" s="85"/>
      <c r="SJ26" s="85"/>
      <c r="SK26" s="85"/>
      <c r="SL26" s="85"/>
      <c r="SM26" s="85"/>
      <c r="SN26" s="85"/>
      <c r="SO26" s="85"/>
      <c r="SP26" s="85"/>
      <c r="SQ26" s="85"/>
      <c r="SR26" s="85"/>
      <c r="SS26" s="85"/>
      <c r="ST26" s="85"/>
      <c r="SU26" s="85"/>
      <c r="SV26" s="85"/>
      <c r="SW26" s="85"/>
      <c r="SX26" s="85"/>
      <c r="SY26" s="85"/>
      <c r="SZ26" s="85"/>
      <c r="TA26" s="85"/>
      <c r="TB26" s="85"/>
      <c r="TC26" s="85"/>
      <c r="TD26" s="85"/>
      <c r="TE26" s="85"/>
      <c r="TF26" s="85"/>
      <c r="TG26" s="85"/>
      <c r="TH26" s="85"/>
      <c r="TI26" s="85"/>
      <c r="TJ26" s="85"/>
      <c r="TK26" s="85"/>
      <c r="TL26" s="85"/>
      <c r="TM26" s="85"/>
      <c r="TN26" s="85"/>
      <c r="TO26" s="85"/>
      <c r="TP26" s="85"/>
      <c r="TQ26" s="85"/>
      <c r="TR26" s="85"/>
      <c r="TS26" s="85"/>
      <c r="TT26" s="85"/>
      <c r="TU26" s="85"/>
      <c r="TV26" s="85"/>
      <c r="TW26" s="85"/>
      <c r="TX26" s="85"/>
      <c r="TY26" s="85"/>
      <c r="TZ26" s="85"/>
      <c r="UA26" s="85"/>
      <c r="UB26" s="85"/>
      <c r="UC26" s="85"/>
      <c r="UD26" s="85"/>
      <c r="UE26" s="85"/>
      <c r="UF26" s="85"/>
      <c r="UG26" s="85"/>
      <c r="UH26" s="85"/>
      <c r="UI26" s="85"/>
      <c r="UJ26" s="85"/>
      <c r="UK26" s="85"/>
      <c r="UL26" s="85"/>
      <c r="UM26" s="85"/>
      <c r="UN26" s="85"/>
      <c r="UO26" s="85"/>
      <c r="UP26" s="85"/>
      <c r="UQ26" s="85"/>
      <c r="UR26" s="85"/>
      <c r="US26" s="85"/>
      <c r="UT26" s="85"/>
      <c r="UU26" s="85"/>
      <c r="UV26" s="85"/>
      <c r="UW26" s="85"/>
      <c r="UX26" s="85"/>
      <c r="UY26" s="85"/>
      <c r="UZ26" s="85"/>
      <c r="VA26" s="85"/>
      <c r="VB26" s="85"/>
      <c r="VC26" s="85"/>
      <c r="VD26" s="85"/>
      <c r="VE26" s="85"/>
      <c r="VF26" s="85"/>
      <c r="VG26" s="85"/>
      <c r="VH26" s="85"/>
      <c r="VI26" s="85"/>
      <c r="VJ26" s="85"/>
      <c r="VK26" s="85"/>
      <c r="VL26" s="85"/>
      <c r="VM26" s="85"/>
      <c r="VN26" s="85"/>
      <c r="VO26" s="85"/>
      <c r="VP26" s="85"/>
      <c r="VQ26" s="85"/>
      <c r="VR26" s="85"/>
      <c r="VS26" s="85"/>
      <c r="VT26" s="85"/>
      <c r="VU26" s="85"/>
      <c r="VV26" s="85"/>
      <c r="VW26" s="85"/>
      <c r="VX26" s="85"/>
      <c r="VY26" s="85"/>
      <c r="VZ26" s="85"/>
      <c r="WA26" s="85"/>
      <c r="WB26" s="85"/>
      <c r="WC26" s="85"/>
      <c r="WD26" s="85"/>
      <c r="WE26" s="85"/>
      <c r="WF26" s="85"/>
      <c r="WG26" s="85"/>
      <c r="WH26" s="85"/>
      <c r="WI26" s="85"/>
      <c r="WJ26" s="85"/>
      <c r="WK26" s="85"/>
      <c r="WL26" s="85"/>
      <c r="WM26" s="85"/>
      <c r="WN26" s="85"/>
      <c r="WO26" s="85"/>
      <c r="WP26" s="85"/>
      <c r="WQ26" s="85"/>
      <c r="WR26" s="85"/>
      <c r="WS26" s="85"/>
      <c r="WT26" s="85"/>
      <c r="WU26" s="85"/>
      <c r="WV26" s="85"/>
      <c r="WW26" s="85"/>
      <c r="WX26" s="85"/>
      <c r="WY26" s="85"/>
      <c r="WZ26" s="85"/>
      <c r="XA26" s="85"/>
      <c r="XB26" s="85"/>
      <c r="XC26" s="85"/>
      <c r="XD26" s="85"/>
      <c r="XE26" s="85"/>
      <c r="XF26" s="85"/>
      <c r="XG26" s="85"/>
      <c r="XH26" s="85"/>
      <c r="XI26" s="85"/>
      <c r="XJ26" s="85"/>
      <c r="XK26" s="85"/>
      <c r="XL26" s="85"/>
      <c r="XM26" s="85"/>
      <c r="XN26" s="85"/>
      <c r="XO26" s="85"/>
      <c r="XP26" s="85"/>
      <c r="XQ26" s="85"/>
      <c r="XR26" s="85"/>
      <c r="XS26" s="85"/>
      <c r="XT26" s="85"/>
      <c r="XU26" s="85"/>
      <c r="XV26" s="85"/>
      <c r="XW26" s="85"/>
      <c r="XX26" s="85"/>
      <c r="XY26" s="85"/>
      <c r="XZ26" s="85"/>
      <c r="YA26" s="85"/>
      <c r="YB26" s="85"/>
      <c r="YC26" s="85"/>
      <c r="YD26" s="85"/>
      <c r="YE26" s="85"/>
      <c r="YF26" s="85"/>
      <c r="YG26" s="85"/>
      <c r="YH26" s="85"/>
      <c r="YI26" s="85"/>
      <c r="YJ26" s="85"/>
      <c r="YK26" s="85"/>
      <c r="YL26" s="85"/>
      <c r="YM26" s="85"/>
      <c r="YN26" s="85"/>
      <c r="YO26" s="85"/>
      <c r="YP26" s="85"/>
      <c r="YQ26" s="85"/>
      <c r="YR26" s="85"/>
      <c r="YS26" s="85"/>
      <c r="YT26" s="85"/>
      <c r="YU26" s="85"/>
      <c r="YV26" s="85"/>
      <c r="YW26" s="85"/>
      <c r="YX26" s="85"/>
      <c r="YY26" s="85"/>
      <c r="YZ26" s="85"/>
      <c r="ZA26" s="85"/>
      <c r="ZB26" s="85"/>
      <c r="ZC26" s="85"/>
      <c r="ZD26" s="85"/>
      <c r="ZE26" s="85"/>
      <c r="ZF26" s="85"/>
      <c r="ZG26" s="85"/>
      <c r="ZH26" s="85"/>
      <c r="ZI26" s="85"/>
      <c r="ZJ26" s="85"/>
      <c r="ZK26" s="85"/>
      <c r="ZL26" s="85"/>
      <c r="ZM26" s="85"/>
      <c r="ZN26" s="85"/>
      <c r="ZO26" s="85"/>
      <c r="ZP26" s="85"/>
      <c r="ZQ26" s="85"/>
      <c r="ZR26" s="85"/>
      <c r="ZS26" s="85"/>
      <c r="ZT26" s="85"/>
      <c r="ZU26" s="85"/>
      <c r="ZV26" s="85"/>
      <c r="ZW26" s="85"/>
      <c r="ZX26" s="85"/>
      <c r="ZY26" s="85"/>
      <c r="ZZ26" s="85"/>
      <c r="AAA26" s="85"/>
      <c r="AAB26" s="85"/>
      <c r="AAC26" s="85"/>
      <c r="AAD26" s="85"/>
      <c r="AAE26" s="85"/>
      <c r="AAF26" s="85"/>
      <c r="AAG26" s="85"/>
      <c r="AAH26" s="85"/>
      <c r="AAI26" s="85"/>
      <c r="AAJ26" s="85"/>
      <c r="AAK26" s="85"/>
      <c r="AAL26" s="85"/>
      <c r="AAM26" s="85"/>
      <c r="AAN26" s="85"/>
      <c r="AAO26" s="85"/>
      <c r="AAP26" s="85"/>
      <c r="AAQ26" s="85"/>
      <c r="AAR26" s="85"/>
      <c r="AAS26" s="85"/>
      <c r="AAT26" s="85"/>
      <c r="AAU26" s="85"/>
      <c r="AAV26" s="85"/>
      <c r="AAW26" s="85"/>
      <c r="AAX26" s="85"/>
      <c r="AAY26" s="85"/>
      <c r="AAZ26" s="85"/>
      <c r="ABA26" s="85"/>
      <c r="ABB26" s="85"/>
      <c r="ABC26" s="85"/>
      <c r="ABD26" s="85"/>
      <c r="ABE26" s="85"/>
      <c r="ABF26" s="85"/>
      <c r="ABG26" s="85"/>
      <c r="ABH26" s="85"/>
      <c r="ABI26" s="85"/>
      <c r="ABJ26" s="85"/>
      <c r="ABK26" s="85"/>
      <c r="ABL26" s="85"/>
      <c r="ABM26" s="85"/>
      <c r="ABN26" s="85"/>
      <c r="ABO26" s="85"/>
      <c r="ABP26" s="85"/>
      <c r="ABQ26" s="85"/>
      <c r="ABR26" s="85"/>
      <c r="ABS26" s="85"/>
      <c r="ABT26" s="85"/>
      <c r="ABU26" s="85"/>
      <c r="ABV26" s="85"/>
      <c r="ABW26" s="85"/>
      <c r="ABX26" s="85"/>
      <c r="ABY26" s="85"/>
      <c r="ABZ26" s="85"/>
      <c r="ACA26" s="85"/>
      <c r="ACB26" s="85"/>
      <c r="ACC26" s="85"/>
      <c r="ACD26" s="85"/>
      <c r="ACE26" s="85"/>
      <c r="ACF26" s="85"/>
      <c r="ACG26" s="85"/>
      <c r="ACH26" s="85"/>
      <c r="ACI26" s="85"/>
      <c r="ACJ26" s="85"/>
      <c r="ACK26" s="85"/>
      <c r="ACL26" s="85"/>
      <c r="ACM26" s="85"/>
      <c r="ACN26" s="85"/>
      <c r="ACO26" s="85"/>
      <c r="ACP26" s="85"/>
      <c r="ACQ26" s="85"/>
      <c r="ACR26" s="85"/>
      <c r="ACS26" s="85"/>
      <c r="ACT26" s="85"/>
      <c r="ACU26" s="85"/>
      <c r="ACV26" s="85"/>
      <c r="ACW26" s="85"/>
      <c r="ACX26" s="85"/>
      <c r="ACY26" s="85"/>
      <c r="ACZ26" s="85"/>
      <c r="ADA26" s="85"/>
      <c r="ADB26" s="85"/>
      <c r="ADC26" s="85"/>
      <c r="ADD26" s="85"/>
      <c r="ADE26" s="85"/>
      <c r="ADF26" s="85"/>
      <c r="ADG26" s="85"/>
      <c r="ADH26" s="85"/>
      <c r="ADI26" s="85"/>
      <c r="ADJ26" s="85"/>
      <c r="ADK26" s="85"/>
      <c r="ADL26" s="85"/>
      <c r="ADM26" s="85"/>
      <c r="ADN26" s="85"/>
      <c r="ADO26" s="85"/>
      <c r="ADP26" s="85"/>
      <c r="ADQ26" s="85"/>
      <c r="ADR26" s="85"/>
      <c r="ADS26" s="85"/>
      <c r="ADT26" s="85"/>
      <c r="ADU26" s="85"/>
      <c r="ADV26" s="85"/>
      <c r="ADW26" s="85"/>
      <c r="ADX26" s="85"/>
      <c r="ADY26" s="85"/>
      <c r="ADZ26" s="85"/>
      <c r="AEA26" s="85"/>
      <c r="AEB26" s="85"/>
      <c r="AEC26" s="85"/>
      <c r="AED26" s="85"/>
      <c r="AEE26" s="85"/>
      <c r="AEF26" s="85"/>
      <c r="AEG26" s="85"/>
      <c r="AEH26" s="85"/>
      <c r="AEI26" s="85"/>
      <c r="AEJ26" s="85"/>
      <c r="AEK26" s="85"/>
      <c r="AEL26" s="85"/>
      <c r="AEM26" s="85"/>
      <c r="AEN26" s="85"/>
      <c r="AEO26" s="85"/>
      <c r="AEP26" s="85"/>
      <c r="AEQ26" s="85"/>
      <c r="AER26" s="85"/>
      <c r="AES26" s="85"/>
      <c r="AET26" s="85"/>
      <c r="AEU26" s="85"/>
      <c r="AEV26" s="85"/>
      <c r="AEW26" s="85"/>
      <c r="AEX26" s="85"/>
      <c r="AEY26" s="85"/>
      <c r="AEZ26" s="85"/>
      <c r="AFA26" s="85"/>
      <c r="AFB26" s="85"/>
      <c r="AFC26" s="85"/>
      <c r="AFD26" s="85"/>
      <c r="AFE26" s="85"/>
      <c r="AFF26" s="85"/>
      <c r="AFG26" s="85"/>
      <c r="AFH26" s="85"/>
      <c r="AFI26" s="85"/>
      <c r="AFJ26" s="85"/>
      <c r="AFK26" s="85"/>
      <c r="AFL26" s="85"/>
      <c r="AFM26" s="85"/>
      <c r="AFN26" s="85"/>
      <c r="AFO26" s="85"/>
      <c r="AFP26" s="85"/>
      <c r="AFQ26" s="85"/>
      <c r="AFR26" s="85"/>
      <c r="AFS26" s="85"/>
      <c r="AFT26" s="85"/>
      <c r="AFU26" s="85"/>
      <c r="AFV26" s="85"/>
      <c r="AFW26" s="85"/>
      <c r="AFX26" s="85"/>
      <c r="AFY26" s="85"/>
      <c r="AFZ26" s="85"/>
      <c r="AGA26" s="85"/>
      <c r="AGB26" s="85"/>
      <c r="AGC26" s="85"/>
      <c r="AGD26" s="85"/>
      <c r="AGE26" s="85"/>
      <c r="AGF26" s="85"/>
      <c r="AGG26" s="85"/>
      <c r="AGH26" s="85"/>
      <c r="AGI26" s="85"/>
      <c r="AGJ26" s="85"/>
      <c r="AGK26" s="85"/>
      <c r="AGL26" s="85"/>
      <c r="AGM26" s="85"/>
      <c r="AGN26" s="85"/>
      <c r="AGO26" s="85"/>
      <c r="AGP26" s="85"/>
      <c r="AGQ26" s="85"/>
      <c r="AGR26" s="85"/>
      <c r="AGS26" s="85"/>
      <c r="AGT26" s="85"/>
      <c r="AGU26" s="85"/>
      <c r="AGV26" s="85"/>
      <c r="AGW26" s="85"/>
      <c r="AGX26" s="85"/>
      <c r="AGY26" s="85"/>
      <c r="AGZ26" s="85"/>
      <c r="AHA26" s="85"/>
      <c r="AHB26" s="85"/>
      <c r="AHC26" s="85"/>
      <c r="AHD26" s="85"/>
      <c r="AHE26" s="85"/>
      <c r="AHF26" s="85"/>
      <c r="AHG26" s="85"/>
      <c r="AHH26" s="85"/>
      <c r="AHI26" s="85"/>
      <c r="AHJ26" s="85"/>
      <c r="AHK26" s="85"/>
      <c r="AHL26" s="85"/>
      <c r="AHM26" s="85"/>
      <c r="AHN26" s="85"/>
      <c r="AHO26" s="85"/>
      <c r="AHP26" s="85"/>
      <c r="AHQ26" s="85"/>
      <c r="AHR26" s="85"/>
      <c r="AHS26" s="85"/>
      <c r="AHT26" s="85"/>
      <c r="AHU26" s="85"/>
      <c r="AHV26" s="85"/>
      <c r="AHW26" s="85"/>
      <c r="AHX26" s="85"/>
      <c r="AHY26" s="85"/>
      <c r="AHZ26" s="85"/>
      <c r="AIA26" s="85"/>
      <c r="AIB26" s="85"/>
      <c r="AIC26" s="85"/>
      <c r="AID26" s="85"/>
      <c r="AIE26" s="85"/>
      <c r="AIF26" s="85"/>
      <c r="AIG26" s="85"/>
      <c r="AIH26" s="85"/>
      <c r="AII26" s="85"/>
      <c r="AIJ26" s="85"/>
      <c r="AIK26" s="85"/>
      <c r="AIL26" s="85"/>
      <c r="AIM26" s="85"/>
      <c r="AIN26" s="85"/>
      <c r="AIO26" s="85"/>
      <c r="AIP26" s="85"/>
      <c r="AIQ26" s="85"/>
      <c r="AIR26" s="85"/>
      <c r="AIS26" s="85"/>
      <c r="AIT26" s="85"/>
      <c r="AIU26" s="85"/>
      <c r="AIV26" s="85"/>
      <c r="AIW26" s="85"/>
      <c r="AIX26" s="85"/>
      <c r="AIY26" s="85"/>
      <c r="AIZ26" s="85"/>
      <c r="AJA26" s="85"/>
      <c r="AJB26" s="85"/>
      <c r="AJC26" s="85"/>
      <c r="AJD26" s="85"/>
      <c r="AJE26" s="85"/>
      <c r="AJF26" s="85"/>
      <c r="AJG26" s="85"/>
      <c r="AJH26" s="85"/>
      <c r="AJI26" s="85"/>
      <c r="AJJ26" s="85"/>
      <c r="AJK26" s="85"/>
      <c r="AJL26" s="85"/>
      <c r="AJM26" s="85"/>
      <c r="AJN26" s="85"/>
      <c r="AJO26" s="85"/>
      <c r="AJP26" s="85"/>
      <c r="AJQ26" s="85"/>
      <c r="AJR26" s="85"/>
      <c r="AJS26" s="85"/>
      <c r="AJT26" s="85"/>
      <c r="AJU26" s="85"/>
      <c r="AJV26" s="85"/>
      <c r="AJW26" s="85"/>
      <c r="AJX26" s="85"/>
      <c r="AJY26" s="85"/>
      <c r="AJZ26" s="85"/>
      <c r="AKA26" s="85"/>
      <c r="AKB26" s="85"/>
      <c r="AKC26" s="85"/>
      <c r="AKD26" s="85"/>
      <c r="AKE26" s="85"/>
      <c r="AKF26" s="85"/>
      <c r="AKG26" s="85"/>
      <c r="AKH26" s="85"/>
      <c r="AKI26" s="85"/>
      <c r="AKJ26" s="85"/>
      <c r="AKK26" s="85"/>
      <c r="AKL26" s="85"/>
      <c r="AKM26" s="85"/>
      <c r="AKN26" s="85"/>
      <c r="AKO26" s="85"/>
      <c r="AKP26" s="85"/>
      <c r="AKQ26" s="85"/>
      <c r="AKR26" s="85"/>
      <c r="AKS26" s="85"/>
      <c r="AKT26" s="85"/>
      <c r="AKU26" s="85"/>
      <c r="AKV26" s="85"/>
      <c r="AKW26" s="85"/>
      <c r="AKX26" s="85"/>
      <c r="AKY26" s="85"/>
      <c r="AKZ26" s="85"/>
      <c r="ALA26" s="85"/>
      <c r="ALB26" s="85"/>
      <c r="ALC26" s="85"/>
      <c r="ALD26" s="85"/>
      <c r="ALE26" s="85"/>
      <c r="ALF26" s="85"/>
      <c r="ALG26" s="85"/>
      <c r="ALH26" s="85"/>
      <c r="ALI26" s="85"/>
      <c r="ALJ26" s="85"/>
      <c r="ALK26" s="85"/>
      <c r="ALL26" s="85"/>
      <c r="ALM26" s="85"/>
      <c r="ALN26" s="85"/>
      <c r="ALO26" s="85"/>
      <c r="ALP26" s="85"/>
      <c r="ALQ26" s="85"/>
      <c r="ALR26" s="85"/>
      <c r="ALS26" s="85"/>
      <c r="ALT26" s="85"/>
      <c r="ALU26" s="85"/>
      <c r="ALV26" s="85"/>
      <c r="ALW26" s="85"/>
      <c r="ALX26" s="85"/>
      <c r="ALY26" s="85"/>
      <c r="ALZ26" s="85"/>
      <c r="AMA26" s="85"/>
      <c r="AMB26" s="85"/>
      <c r="AMC26" s="85"/>
      <c r="AMD26" s="85"/>
      <c r="AME26" s="85"/>
      <c r="AMF26" s="85"/>
      <c r="AMG26" s="85"/>
      <c r="AMH26" s="85"/>
      <c r="AMI26" s="85"/>
      <c r="AMJ26" s="85"/>
      <c r="AMK26" s="85"/>
      <c r="AML26" s="85"/>
      <c r="AMM26" s="85"/>
      <c r="AMN26" s="85"/>
      <c r="AMO26" s="85"/>
      <c r="AMP26" s="85"/>
      <c r="AMQ26" s="85"/>
      <c r="AMR26" s="85"/>
      <c r="AMS26" s="85"/>
      <c r="AMT26" s="85"/>
      <c r="AMU26" s="85"/>
      <c r="AMV26" s="85"/>
      <c r="AMW26" s="85"/>
      <c r="AMX26" s="85"/>
      <c r="AMY26" s="85"/>
      <c r="AMZ26" s="85"/>
      <c r="ANA26" s="85"/>
      <c r="ANB26" s="85"/>
      <c r="ANC26" s="85"/>
      <c r="AND26" s="85"/>
      <c r="ANE26" s="85"/>
      <c r="ANF26" s="85"/>
      <c r="ANG26" s="85"/>
      <c r="ANH26" s="85"/>
      <c r="ANI26" s="85"/>
      <c r="ANJ26" s="85"/>
      <c r="ANK26" s="85"/>
      <c r="ANL26" s="85"/>
      <c r="ANM26" s="85"/>
      <c r="ANN26" s="85"/>
      <c r="ANO26" s="85"/>
    </row>
    <row r="27" spans="1:1055" s="28" customFormat="1" ht="18.75" customHeight="1" x14ac:dyDescent="0.25">
      <c r="A27" s="49">
        <v>1</v>
      </c>
      <c r="B27" s="50" t="str">
        <f>'часть 2'!B17</f>
        <v>г. Торжок, ул. Студенческая, д.14А</v>
      </c>
      <c r="C27" s="49">
        <v>1964</v>
      </c>
      <c r="D27" s="49" t="s">
        <v>53</v>
      </c>
      <c r="E27" s="49" t="s">
        <v>54</v>
      </c>
      <c r="F27" s="49">
        <v>3</v>
      </c>
      <c r="G27" s="49">
        <v>2</v>
      </c>
      <c r="H27" s="120">
        <v>946</v>
      </c>
      <c r="I27" s="120">
        <v>618.5</v>
      </c>
      <c r="J27" s="120">
        <v>618.5</v>
      </c>
      <c r="K27" s="112">
        <v>32</v>
      </c>
      <c r="L27" s="58">
        <f t="shared" si="2"/>
        <v>4445495.3499999996</v>
      </c>
      <c r="M27" s="102">
        <v>0</v>
      </c>
      <c r="N27" s="56">
        <v>0</v>
      </c>
      <c r="O27" s="58">
        <f>'часть 2'!C17</f>
        <v>4445495.3499999996</v>
      </c>
      <c r="P27" s="102">
        <v>0</v>
      </c>
      <c r="Q27" s="56">
        <v>0</v>
      </c>
      <c r="R27" s="83">
        <v>46022</v>
      </c>
      <c r="S27" s="83">
        <v>46022</v>
      </c>
    </row>
    <row r="28" spans="1:1055" s="28" customFormat="1" ht="18.75" customHeight="1" x14ac:dyDescent="0.25">
      <c r="A28" s="49">
        <v>2</v>
      </c>
      <c r="B28" s="50" t="str">
        <f>'часть 2'!B18</f>
        <v>г. Торжок, ул. 1-ая Авиационная, д. 7</v>
      </c>
      <c r="C28" s="49">
        <v>1994</v>
      </c>
      <c r="D28" s="49" t="s">
        <v>53</v>
      </c>
      <c r="E28" s="49" t="s">
        <v>54</v>
      </c>
      <c r="F28" s="49">
        <v>2</v>
      </c>
      <c r="G28" s="49">
        <v>1</v>
      </c>
      <c r="H28" s="120">
        <v>660.2</v>
      </c>
      <c r="I28" s="120">
        <v>559.1</v>
      </c>
      <c r="J28" s="120">
        <v>559.1</v>
      </c>
      <c r="K28" s="112">
        <v>13</v>
      </c>
      <c r="L28" s="58">
        <f>M28+N28+O28+P28+Q28</f>
        <v>6018269.8799999999</v>
      </c>
      <c r="M28" s="102">
        <v>0</v>
      </c>
      <c r="N28" s="56">
        <v>0</v>
      </c>
      <c r="O28" s="58">
        <f>'часть 2'!C18</f>
        <v>6018269.8799999999</v>
      </c>
      <c r="P28" s="102">
        <v>0</v>
      </c>
      <c r="Q28" s="56">
        <v>0</v>
      </c>
      <c r="R28" s="83">
        <v>46022</v>
      </c>
      <c r="S28" s="83">
        <v>46022</v>
      </c>
      <c r="T28" s="28" t="s">
        <v>103</v>
      </c>
    </row>
    <row r="29" spans="1:1055" s="28" customFormat="1" ht="18.75" customHeight="1" x14ac:dyDescent="0.25">
      <c r="A29" s="49">
        <v>3</v>
      </c>
      <c r="B29" s="50" t="str">
        <f>'часть 2'!B19</f>
        <v>г. Торжок, ул. Энгельса, д.12</v>
      </c>
      <c r="C29" s="49">
        <v>1956</v>
      </c>
      <c r="D29" s="49" t="s">
        <v>53</v>
      </c>
      <c r="E29" s="49" t="s">
        <v>54</v>
      </c>
      <c r="F29" s="49">
        <v>2</v>
      </c>
      <c r="G29" s="49">
        <v>1</v>
      </c>
      <c r="H29" s="120">
        <v>437.6</v>
      </c>
      <c r="I29" s="120">
        <v>395.4</v>
      </c>
      <c r="J29" s="120">
        <v>395.4</v>
      </c>
      <c r="K29" s="112">
        <v>12</v>
      </c>
      <c r="L29" s="58">
        <f t="shared" si="2"/>
        <v>4012179.92</v>
      </c>
      <c r="M29" s="102">
        <v>0</v>
      </c>
      <c r="N29" s="56">
        <v>0</v>
      </c>
      <c r="O29" s="58">
        <f>'часть 2'!C19</f>
        <v>4012179.92</v>
      </c>
      <c r="P29" s="102">
        <v>0</v>
      </c>
      <c r="Q29" s="56">
        <v>0</v>
      </c>
      <c r="R29" s="83">
        <v>46022</v>
      </c>
      <c r="S29" s="83">
        <v>46022</v>
      </c>
    </row>
    <row r="30" spans="1:1055" s="28" customFormat="1" ht="18.75" customHeight="1" x14ac:dyDescent="0.25">
      <c r="A30" s="49">
        <v>4</v>
      </c>
      <c r="B30" s="50" t="str">
        <f>'часть 2'!B20</f>
        <v>г. Торжок, ул. Старицкая, д. 17</v>
      </c>
      <c r="C30" s="49">
        <v>1917</v>
      </c>
      <c r="D30" s="49" t="s">
        <v>53</v>
      </c>
      <c r="E30" s="49" t="s">
        <v>54</v>
      </c>
      <c r="F30" s="49">
        <v>2</v>
      </c>
      <c r="G30" s="49">
        <v>1</v>
      </c>
      <c r="H30" s="120">
        <v>235.4</v>
      </c>
      <c r="I30" s="120">
        <v>157.19999999999999</v>
      </c>
      <c r="J30" s="120">
        <v>157.19999999999999</v>
      </c>
      <c r="K30" s="112">
        <v>12</v>
      </c>
      <c r="L30" s="58">
        <f t="shared" si="2"/>
        <v>2733297.5700000003</v>
      </c>
      <c r="M30" s="102">
        <v>0</v>
      </c>
      <c r="N30" s="56">
        <v>0</v>
      </c>
      <c r="O30" s="58">
        <f>'часть 2'!C20</f>
        <v>2733297.5700000003</v>
      </c>
      <c r="P30" s="102">
        <v>0</v>
      </c>
      <c r="Q30" s="56">
        <v>0</v>
      </c>
      <c r="R30" s="83">
        <v>46022</v>
      </c>
      <c r="S30" s="83">
        <v>46022</v>
      </c>
    </row>
    <row r="31" spans="1:1055" s="88" customFormat="1" ht="18.75" customHeight="1" x14ac:dyDescent="0.25">
      <c r="A31" s="148" t="s">
        <v>98</v>
      </c>
      <c r="B31" s="149"/>
      <c r="C31" s="149"/>
      <c r="D31" s="149"/>
      <c r="E31" s="149"/>
      <c r="F31" s="149"/>
      <c r="G31" s="149"/>
      <c r="H31" s="149"/>
      <c r="I31" s="149"/>
      <c r="J31" s="149"/>
      <c r="K31" s="149"/>
      <c r="L31" s="149"/>
      <c r="M31" s="149"/>
      <c r="N31" s="149"/>
      <c r="O31" s="149"/>
      <c r="P31" s="149"/>
      <c r="Q31" s="149"/>
      <c r="R31" s="149"/>
      <c r="S31" s="149"/>
    </row>
    <row r="32" spans="1:1055" s="88" customFormat="1" ht="18.75" customHeight="1" x14ac:dyDescent="0.25">
      <c r="A32" s="144" t="s">
        <v>6</v>
      </c>
      <c r="B32" s="144"/>
      <c r="C32" s="89"/>
      <c r="D32" s="89"/>
      <c r="E32" s="89"/>
      <c r="F32" s="89"/>
      <c r="G32" s="90"/>
      <c r="H32" s="91">
        <f>H33+H34</f>
        <v>4956.7</v>
      </c>
      <c r="I32" s="91">
        <f t="shared" ref="I32:J32" si="3">I33+I34</f>
        <v>4698.7999999999993</v>
      </c>
      <c r="J32" s="91">
        <f t="shared" si="3"/>
        <v>3775.2</v>
      </c>
      <c r="K32" s="111">
        <f>K33+K34</f>
        <v>170</v>
      </c>
      <c r="L32" s="55">
        <f>L33+L34</f>
        <v>5557222.3200000003</v>
      </c>
      <c r="M32" s="55">
        <f t="shared" ref="M32:Q32" si="4">M33+M34</f>
        <v>0</v>
      </c>
      <c r="N32" s="55">
        <f t="shared" si="4"/>
        <v>0</v>
      </c>
      <c r="O32" s="55">
        <f t="shared" si="4"/>
        <v>5557222.3200000003</v>
      </c>
      <c r="P32" s="55">
        <f t="shared" si="4"/>
        <v>0</v>
      </c>
      <c r="Q32" s="55">
        <f t="shared" si="4"/>
        <v>0</v>
      </c>
      <c r="R32" s="84"/>
      <c r="S32" s="84"/>
    </row>
    <row r="33" spans="1:1055" s="95" customFormat="1" ht="18.75" customHeight="1" x14ac:dyDescent="0.25">
      <c r="A33" s="49">
        <v>1</v>
      </c>
      <c r="B33" s="93" t="str">
        <f>'часть 2'!B23</f>
        <v>г. Торжок, ул. Красноармейская, д.2</v>
      </c>
      <c r="C33" s="14">
        <v>1969</v>
      </c>
      <c r="D33" s="94" t="s">
        <v>53</v>
      </c>
      <c r="E33" s="96" t="s">
        <v>54</v>
      </c>
      <c r="F33" s="97">
        <v>3</v>
      </c>
      <c r="G33" s="97">
        <v>3</v>
      </c>
      <c r="H33" s="121">
        <v>1516.6</v>
      </c>
      <c r="I33" s="122">
        <v>1516.6</v>
      </c>
      <c r="J33" s="121">
        <v>1448.5</v>
      </c>
      <c r="K33" s="98">
        <v>60</v>
      </c>
      <c r="L33" s="58">
        <f>M33+N33+O33+P33+Q33</f>
        <v>2939370.25</v>
      </c>
      <c r="M33" s="102">
        <v>0</v>
      </c>
      <c r="N33" s="56">
        <v>0</v>
      </c>
      <c r="O33" s="58">
        <f>'часть 2'!C23</f>
        <v>2939370.25</v>
      </c>
      <c r="P33" s="102">
        <v>0</v>
      </c>
      <c r="Q33" s="56">
        <v>0</v>
      </c>
      <c r="R33" s="83">
        <v>45291</v>
      </c>
      <c r="S33" s="83">
        <v>45291</v>
      </c>
      <c r="T33" s="87"/>
      <c r="U33" s="87"/>
      <c r="V33" s="87"/>
      <c r="W33" s="87"/>
      <c r="X33" s="87"/>
      <c r="Y33" s="87"/>
      <c r="Z33" s="87"/>
      <c r="AA33" s="87"/>
      <c r="AB33" s="87"/>
      <c r="AC33" s="87"/>
      <c r="AD33" s="87"/>
      <c r="AE33" s="87"/>
      <c r="AF33" s="87"/>
      <c r="AG33" s="87"/>
      <c r="AH33" s="87"/>
      <c r="AI33" s="87"/>
      <c r="AJ33" s="87"/>
      <c r="AK33" s="87"/>
      <c r="AL33" s="87"/>
      <c r="AM33" s="87"/>
      <c r="AN33" s="87"/>
      <c r="AO33" s="87"/>
      <c r="AP33" s="87"/>
      <c r="AQ33" s="87"/>
      <c r="AR33" s="87"/>
      <c r="AS33" s="87"/>
      <c r="AT33" s="87"/>
      <c r="AU33" s="87"/>
      <c r="AV33" s="87"/>
      <c r="AW33" s="87"/>
      <c r="AX33" s="87"/>
      <c r="AY33" s="87"/>
      <c r="AZ33" s="87"/>
      <c r="BA33" s="87"/>
      <c r="BB33" s="87"/>
      <c r="BC33" s="87"/>
      <c r="BD33" s="87"/>
      <c r="BE33" s="87"/>
      <c r="BF33" s="87"/>
      <c r="BG33" s="87"/>
      <c r="BH33" s="87"/>
      <c r="BI33" s="87"/>
      <c r="BJ33" s="87"/>
      <c r="BK33" s="87"/>
      <c r="BL33" s="87"/>
      <c r="BM33" s="87"/>
      <c r="BN33" s="87"/>
      <c r="BO33" s="87"/>
      <c r="BP33" s="87"/>
      <c r="BQ33" s="87"/>
      <c r="BR33" s="87"/>
      <c r="BS33" s="87"/>
      <c r="BT33" s="87"/>
      <c r="BU33" s="87"/>
      <c r="BV33" s="87"/>
      <c r="BW33" s="87"/>
      <c r="BX33" s="87"/>
      <c r="BY33" s="87"/>
      <c r="BZ33" s="87"/>
      <c r="CA33" s="87"/>
      <c r="CB33" s="87"/>
      <c r="CC33" s="87"/>
      <c r="CD33" s="87"/>
      <c r="CE33" s="87"/>
      <c r="CF33" s="87"/>
      <c r="CG33" s="87"/>
      <c r="CH33" s="87"/>
      <c r="CI33" s="87"/>
      <c r="CJ33" s="87"/>
      <c r="CK33" s="87"/>
      <c r="CL33" s="87"/>
      <c r="CM33" s="87"/>
      <c r="CN33" s="87"/>
      <c r="CO33" s="87"/>
      <c r="CP33" s="87"/>
      <c r="CQ33" s="87"/>
      <c r="CR33" s="87"/>
      <c r="CS33" s="87"/>
      <c r="CT33" s="87"/>
      <c r="CU33" s="87"/>
      <c r="CV33" s="87"/>
      <c r="CW33" s="87"/>
      <c r="CX33" s="87"/>
      <c r="CY33" s="87"/>
      <c r="CZ33" s="87"/>
      <c r="DA33" s="87"/>
      <c r="DB33" s="87"/>
      <c r="DC33" s="87"/>
      <c r="DD33" s="87"/>
      <c r="DE33" s="87"/>
      <c r="DF33" s="87"/>
      <c r="DG33" s="87"/>
      <c r="DH33" s="87"/>
      <c r="DI33" s="87"/>
      <c r="DJ33" s="87"/>
      <c r="DK33" s="87"/>
      <c r="DL33" s="87"/>
      <c r="DM33" s="87"/>
      <c r="DN33" s="87"/>
      <c r="DO33" s="87"/>
      <c r="DP33" s="87"/>
      <c r="DQ33" s="87"/>
      <c r="DR33" s="87"/>
      <c r="DS33" s="87"/>
      <c r="DT33" s="87"/>
      <c r="DU33" s="87"/>
      <c r="DV33" s="87"/>
      <c r="DW33" s="87"/>
      <c r="DX33" s="87"/>
      <c r="DY33" s="87"/>
      <c r="DZ33" s="87"/>
      <c r="EA33" s="87"/>
      <c r="EB33" s="87"/>
      <c r="EC33" s="87"/>
      <c r="ED33" s="87"/>
      <c r="EE33" s="87"/>
      <c r="EF33" s="87"/>
      <c r="EG33" s="87"/>
      <c r="EH33" s="87"/>
      <c r="EI33" s="87"/>
      <c r="EJ33" s="87"/>
      <c r="EK33" s="87"/>
      <c r="EL33" s="87"/>
      <c r="EM33" s="87"/>
      <c r="EN33" s="87"/>
      <c r="EO33" s="87"/>
      <c r="EP33" s="87"/>
      <c r="EQ33" s="87"/>
      <c r="ER33" s="87"/>
      <c r="ES33" s="87"/>
      <c r="ET33" s="87"/>
      <c r="EU33" s="87"/>
      <c r="EV33" s="87"/>
      <c r="EW33" s="87"/>
      <c r="EX33" s="87"/>
      <c r="EY33" s="87"/>
      <c r="EZ33" s="87"/>
      <c r="FA33" s="87"/>
      <c r="FB33" s="87"/>
      <c r="FC33" s="87"/>
      <c r="FD33" s="87"/>
      <c r="FE33" s="87"/>
      <c r="FF33" s="87"/>
      <c r="FG33" s="87"/>
      <c r="FH33" s="87"/>
      <c r="FI33" s="87"/>
      <c r="FJ33" s="87"/>
      <c r="FK33" s="87"/>
      <c r="FL33" s="87"/>
      <c r="FM33" s="87"/>
      <c r="FN33" s="87"/>
      <c r="FO33" s="87"/>
      <c r="FP33" s="87"/>
      <c r="FQ33" s="87"/>
      <c r="FR33" s="87"/>
      <c r="FS33" s="87"/>
      <c r="FT33" s="87"/>
      <c r="FU33" s="87"/>
      <c r="FV33" s="87"/>
      <c r="FW33" s="87"/>
      <c r="FX33" s="87"/>
      <c r="FY33" s="87"/>
      <c r="FZ33" s="87"/>
      <c r="GA33" s="87"/>
      <c r="GB33" s="87"/>
      <c r="GC33" s="87"/>
      <c r="GD33" s="87"/>
      <c r="GE33" s="87"/>
      <c r="GF33" s="87"/>
      <c r="GG33" s="87"/>
      <c r="GH33" s="87"/>
      <c r="GI33" s="87"/>
      <c r="GJ33" s="87"/>
      <c r="GK33" s="87"/>
      <c r="GL33" s="87"/>
      <c r="GM33" s="87"/>
      <c r="GN33" s="87"/>
      <c r="GO33" s="87"/>
      <c r="GP33" s="87"/>
      <c r="GQ33" s="87"/>
      <c r="GR33" s="87"/>
      <c r="GS33" s="87"/>
      <c r="GT33" s="87"/>
      <c r="GU33" s="87"/>
      <c r="GV33" s="87"/>
      <c r="GW33" s="87"/>
      <c r="GX33" s="87"/>
      <c r="GY33" s="87"/>
      <c r="GZ33" s="87"/>
      <c r="HA33" s="87"/>
      <c r="HB33" s="87"/>
      <c r="HC33" s="87"/>
      <c r="HD33" s="87"/>
      <c r="HE33" s="87"/>
      <c r="HF33" s="87"/>
      <c r="HG33" s="87"/>
      <c r="HH33" s="87"/>
      <c r="HI33" s="87"/>
      <c r="HJ33" s="87"/>
      <c r="HK33" s="87"/>
      <c r="HL33" s="87"/>
      <c r="HM33" s="87"/>
      <c r="HN33" s="87"/>
      <c r="HO33" s="87"/>
      <c r="HP33" s="87"/>
      <c r="HQ33" s="87"/>
      <c r="HR33" s="87"/>
      <c r="HS33" s="87"/>
      <c r="HT33" s="87"/>
      <c r="HU33" s="87"/>
      <c r="HV33" s="87"/>
      <c r="HW33" s="87"/>
      <c r="HX33" s="87"/>
      <c r="HY33" s="87"/>
      <c r="HZ33" s="87"/>
      <c r="IA33" s="87"/>
      <c r="IB33" s="87"/>
      <c r="IC33" s="87"/>
      <c r="ID33" s="87"/>
      <c r="IE33" s="87"/>
      <c r="IF33" s="87"/>
      <c r="IG33" s="87"/>
      <c r="IH33" s="87"/>
      <c r="II33" s="87"/>
      <c r="IJ33" s="87"/>
      <c r="IK33" s="87"/>
      <c r="IL33" s="87"/>
      <c r="IM33" s="87"/>
      <c r="IN33" s="87"/>
      <c r="IO33" s="87"/>
      <c r="IP33" s="87"/>
      <c r="IQ33" s="87"/>
      <c r="IR33" s="87"/>
      <c r="IS33" s="87"/>
      <c r="IT33" s="87"/>
      <c r="IU33" s="87"/>
      <c r="IV33" s="87"/>
      <c r="IW33" s="87"/>
      <c r="IX33" s="87"/>
      <c r="IY33" s="87"/>
      <c r="IZ33" s="87"/>
      <c r="JA33" s="87"/>
      <c r="JB33" s="87"/>
      <c r="JC33" s="87"/>
      <c r="JD33" s="87"/>
      <c r="JE33" s="87"/>
      <c r="JF33" s="87"/>
      <c r="JG33" s="87"/>
      <c r="JH33" s="87"/>
      <c r="JI33" s="87"/>
      <c r="JJ33" s="87"/>
      <c r="JK33" s="87"/>
      <c r="JL33" s="87"/>
      <c r="JM33" s="87"/>
      <c r="JN33" s="87"/>
      <c r="JO33" s="87"/>
      <c r="JP33" s="87"/>
      <c r="JQ33" s="87"/>
      <c r="JR33" s="87"/>
      <c r="JS33" s="87"/>
      <c r="JT33" s="87"/>
      <c r="JU33" s="87"/>
      <c r="JV33" s="87"/>
      <c r="JW33" s="87"/>
      <c r="JX33" s="87"/>
      <c r="JY33" s="87"/>
      <c r="JZ33" s="87"/>
      <c r="KA33" s="87"/>
      <c r="KB33" s="87"/>
      <c r="KC33" s="87"/>
      <c r="KD33" s="87"/>
      <c r="KE33" s="87"/>
      <c r="KF33" s="87"/>
      <c r="KG33" s="87"/>
      <c r="KH33" s="87"/>
      <c r="KI33" s="87"/>
      <c r="KJ33" s="87"/>
      <c r="KK33" s="87"/>
      <c r="KL33" s="87"/>
      <c r="KM33" s="87"/>
      <c r="KN33" s="87"/>
      <c r="KO33" s="87"/>
      <c r="KP33" s="87"/>
      <c r="KQ33" s="87"/>
      <c r="KR33" s="87"/>
      <c r="KS33" s="87"/>
      <c r="KT33" s="87"/>
      <c r="KU33" s="87"/>
      <c r="KV33" s="87"/>
      <c r="KW33" s="87"/>
      <c r="KX33" s="87"/>
      <c r="KY33" s="87"/>
      <c r="KZ33" s="87"/>
      <c r="LA33" s="87"/>
      <c r="LB33" s="87"/>
      <c r="LC33" s="87"/>
      <c r="LD33" s="87"/>
      <c r="LE33" s="87"/>
      <c r="LF33" s="87"/>
      <c r="LG33" s="87"/>
      <c r="LH33" s="87"/>
      <c r="LI33" s="87"/>
      <c r="LJ33" s="87"/>
      <c r="LK33" s="87"/>
      <c r="LL33" s="87"/>
      <c r="LM33" s="87"/>
      <c r="LN33" s="87"/>
      <c r="LO33" s="87"/>
      <c r="LP33" s="87"/>
      <c r="LQ33" s="87"/>
      <c r="LR33" s="87"/>
      <c r="LS33" s="87"/>
      <c r="LT33" s="87"/>
      <c r="LU33" s="87"/>
      <c r="LV33" s="87"/>
      <c r="LW33" s="87"/>
      <c r="LX33" s="87"/>
      <c r="LY33" s="87"/>
      <c r="LZ33" s="87"/>
      <c r="MA33" s="87"/>
      <c r="MB33" s="87"/>
      <c r="MC33" s="87"/>
      <c r="MD33" s="87"/>
      <c r="ME33" s="87"/>
      <c r="MF33" s="87"/>
      <c r="MG33" s="87"/>
      <c r="MH33" s="87"/>
      <c r="MI33" s="87"/>
      <c r="MJ33" s="87"/>
      <c r="MK33" s="87"/>
      <c r="ML33" s="87"/>
      <c r="MM33" s="87"/>
      <c r="MN33" s="87"/>
      <c r="MO33" s="87"/>
      <c r="MP33" s="87"/>
      <c r="MQ33" s="87"/>
      <c r="MR33" s="87"/>
      <c r="MS33" s="87"/>
      <c r="MT33" s="87"/>
      <c r="MU33" s="87"/>
      <c r="MV33" s="87"/>
      <c r="MW33" s="87"/>
      <c r="MX33" s="87"/>
      <c r="MY33" s="87"/>
      <c r="MZ33" s="87"/>
      <c r="NA33" s="87"/>
      <c r="NB33" s="87"/>
      <c r="NC33" s="87"/>
      <c r="ND33" s="87"/>
      <c r="NE33" s="87"/>
      <c r="NF33" s="87"/>
      <c r="NG33" s="87"/>
      <c r="NH33" s="87"/>
      <c r="NI33" s="87"/>
      <c r="NJ33" s="87"/>
      <c r="NK33" s="87"/>
      <c r="NL33" s="87"/>
      <c r="NM33" s="87"/>
      <c r="NN33" s="87"/>
      <c r="NO33" s="87"/>
      <c r="NP33" s="87"/>
      <c r="NQ33" s="87"/>
      <c r="NR33" s="87"/>
      <c r="NS33" s="87"/>
      <c r="NT33" s="87"/>
      <c r="NU33" s="87"/>
      <c r="NV33" s="87"/>
      <c r="NW33" s="87"/>
      <c r="NX33" s="87"/>
      <c r="NY33" s="87"/>
      <c r="NZ33" s="87"/>
      <c r="OA33" s="87"/>
      <c r="OB33" s="87"/>
      <c r="OC33" s="87"/>
      <c r="OD33" s="87"/>
      <c r="OE33" s="87"/>
      <c r="OF33" s="87"/>
      <c r="OG33" s="87"/>
      <c r="OH33" s="87"/>
      <c r="OI33" s="87"/>
      <c r="OJ33" s="87"/>
      <c r="OK33" s="87"/>
      <c r="OL33" s="87"/>
      <c r="OM33" s="87"/>
      <c r="ON33" s="87"/>
      <c r="OO33" s="87"/>
      <c r="OP33" s="87"/>
      <c r="OQ33" s="87"/>
      <c r="OR33" s="87"/>
      <c r="OS33" s="87"/>
      <c r="OT33" s="87"/>
      <c r="OU33" s="87"/>
      <c r="OV33" s="87"/>
      <c r="OW33" s="87"/>
      <c r="OX33" s="87"/>
      <c r="OY33" s="87"/>
      <c r="OZ33" s="87"/>
      <c r="PA33" s="87"/>
      <c r="PB33" s="87"/>
      <c r="PC33" s="87"/>
      <c r="PD33" s="87"/>
      <c r="PE33" s="87"/>
      <c r="PF33" s="87"/>
      <c r="PG33" s="87"/>
      <c r="PH33" s="87"/>
      <c r="PI33" s="87"/>
      <c r="PJ33" s="87"/>
      <c r="PK33" s="87"/>
      <c r="PL33" s="87"/>
      <c r="PM33" s="87"/>
      <c r="PN33" s="87"/>
      <c r="PO33" s="87"/>
      <c r="PP33" s="87"/>
      <c r="PQ33" s="87"/>
      <c r="PR33" s="87"/>
      <c r="PS33" s="87"/>
      <c r="PT33" s="87"/>
      <c r="PU33" s="87"/>
      <c r="PV33" s="87"/>
      <c r="PW33" s="87"/>
      <c r="PX33" s="87"/>
      <c r="PY33" s="87"/>
      <c r="PZ33" s="87"/>
      <c r="QA33" s="87"/>
      <c r="QB33" s="87"/>
      <c r="QC33" s="87"/>
      <c r="QD33" s="87"/>
      <c r="QE33" s="87"/>
      <c r="QF33" s="87"/>
      <c r="QG33" s="87"/>
      <c r="QH33" s="87"/>
      <c r="QI33" s="87"/>
      <c r="QJ33" s="87"/>
      <c r="QK33" s="87"/>
      <c r="QL33" s="87"/>
      <c r="QM33" s="87"/>
      <c r="QN33" s="87"/>
      <c r="QO33" s="87"/>
      <c r="QP33" s="87"/>
      <c r="QQ33" s="87"/>
      <c r="QR33" s="87"/>
      <c r="QS33" s="87"/>
      <c r="QT33" s="87"/>
      <c r="QU33" s="87"/>
      <c r="QV33" s="87"/>
      <c r="QW33" s="87"/>
      <c r="QX33" s="87"/>
      <c r="QY33" s="87"/>
      <c r="QZ33" s="87"/>
      <c r="RA33" s="87"/>
      <c r="RB33" s="87"/>
      <c r="RC33" s="87"/>
      <c r="RD33" s="87"/>
      <c r="RE33" s="87"/>
      <c r="RF33" s="87"/>
      <c r="RG33" s="87"/>
      <c r="RH33" s="87"/>
      <c r="RI33" s="87"/>
      <c r="RJ33" s="87"/>
      <c r="RK33" s="87"/>
      <c r="RL33" s="87"/>
      <c r="RM33" s="87"/>
      <c r="RN33" s="87"/>
      <c r="RO33" s="87"/>
      <c r="RP33" s="87"/>
      <c r="RQ33" s="87"/>
      <c r="RR33" s="87"/>
      <c r="RS33" s="87"/>
      <c r="RT33" s="87"/>
      <c r="RU33" s="87"/>
      <c r="RV33" s="87"/>
      <c r="RW33" s="87"/>
      <c r="RX33" s="87"/>
      <c r="RY33" s="87"/>
      <c r="RZ33" s="87"/>
      <c r="SA33" s="87"/>
      <c r="SB33" s="87"/>
      <c r="SC33" s="87"/>
      <c r="SD33" s="87"/>
      <c r="SE33" s="87"/>
      <c r="SF33" s="87"/>
      <c r="SG33" s="87"/>
      <c r="SH33" s="87"/>
      <c r="SI33" s="87"/>
      <c r="SJ33" s="87"/>
      <c r="SK33" s="87"/>
      <c r="SL33" s="87"/>
      <c r="SM33" s="87"/>
      <c r="SN33" s="87"/>
      <c r="SO33" s="87"/>
      <c r="SP33" s="87"/>
      <c r="SQ33" s="87"/>
      <c r="SR33" s="87"/>
      <c r="SS33" s="87"/>
      <c r="ST33" s="87"/>
      <c r="SU33" s="87"/>
      <c r="SV33" s="87"/>
      <c r="SW33" s="87"/>
      <c r="SX33" s="87"/>
      <c r="SY33" s="87"/>
      <c r="SZ33" s="87"/>
      <c r="TA33" s="87"/>
      <c r="TB33" s="87"/>
      <c r="TC33" s="87"/>
      <c r="TD33" s="87"/>
      <c r="TE33" s="87"/>
      <c r="TF33" s="87"/>
      <c r="TG33" s="87"/>
      <c r="TH33" s="87"/>
      <c r="TI33" s="87"/>
      <c r="TJ33" s="87"/>
      <c r="TK33" s="87"/>
      <c r="TL33" s="87"/>
      <c r="TM33" s="87"/>
      <c r="TN33" s="87"/>
      <c r="TO33" s="87"/>
      <c r="TP33" s="87"/>
      <c r="TQ33" s="87"/>
      <c r="TR33" s="87"/>
      <c r="TS33" s="87"/>
      <c r="TT33" s="87"/>
      <c r="TU33" s="87"/>
      <c r="TV33" s="87"/>
      <c r="TW33" s="87"/>
      <c r="TX33" s="87"/>
      <c r="TY33" s="87"/>
      <c r="TZ33" s="87"/>
      <c r="UA33" s="87"/>
      <c r="UB33" s="87"/>
      <c r="UC33" s="87"/>
      <c r="UD33" s="87"/>
      <c r="UE33" s="87"/>
      <c r="UF33" s="87"/>
      <c r="UG33" s="87"/>
      <c r="UH33" s="87"/>
      <c r="UI33" s="87"/>
      <c r="UJ33" s="87"/>
      <c r="UK33" s="87"/>
      <c r="UL33" s="87"/>
      <c r="UM33" s="87"/>
      <c r="UN33" s="87"/>
      <c r="UO33" s="87"/>
      <c r="UP33" s="87"/>
      <c r="UQ33" s="87"/>
      <c r="UR33" s="87"/>
      <c r="US33" s="87"/>
      <c r="UT33" s="87"/>
      <c r="UU33" s="87"/>
      <c r="UV33" s="87"/>
      <c r="UW33" s="87"/>
      <c r="UX33" s="87"/>
      <c r="UY33" s="87"/>
      <c r="UZ33" s="87"/>
      <c r="VA33" s="87"/>
      <c r="VB33" s="87"/>
      <c r="VC33" s="87"/>
      <c r="VD33" s="87"/>
      <c r="VE33" s="87"/>
      <c r="VF33" s="87"/>
      <c r="VG33" s="87"/>
      <c r="VH33" s="87"/>
      <c r="VI33" s="87"/>
      <c r="VJ33" s="87"/>
      <c r="VK33" s="87"/>
      <c r="VL33" s="87"/>
      <c r="VM33" s="87"/>
      <c r="VN33" s="87"/>
      <c r="VO33" s="87"/>
      <c r="VP33" s="87"/>
      <c r="VQ33" s="87"/>
      <c r="VR33" s="87"/>
      <c r="VS33" s="87"/>
      <c r="VT33" s="87"/>
      <c r="VU33" s="87"/>
      <c r="VV33" s="87"/>
      <c r="VW33" s="87"/>
      <c r="VX33" s="87"/>
      <c r="VY33" s="87"/>
      <c r="VZ33" s="87"/>
      <c r="WA33" s="87"/>
      <c r="WB33" s="87"/>
      <c r="WC33" s="87"/>
      <c r="WD33" s="87"/>
      <c r="WE33" s="87"/>
      <c r="WF33" s="87"/>
      <c r="WG33" s="87"/>
      <c r="WH33" s="87"/>
      <c r="WI33" s="87"/>
      <c r="WJ33" s="87"/>
      <c r="WK33" s="87"/>
      <c r="WL33" s="87"/>
      <c r="WM33" s="87"/>
      <c r="WN33" s="87"/>
      <c r="WO33" s="87"/>
      <c r="WP33" s="87"/>
      <c r="WQ33" s="87"/>
      <c r="WR33" s="87"/>
      <c r="WS33" s="87"/>
      <c r="WT33" s="87"/>
      <c r="WU33" s="87"/>
      <c r="WV33" s="87"/>
      <c r="WW33" s="87"/>
      <c r="WX33" s="87"/>
      <c r="WY33" s="87"/>
      <c r="WZ33" s="87"/>
      <c r="XA33" s="87"/>
      <c r="XB33" s="87"/>
      <c r="XC33" s="87"/>
      <c r="XD33" s="87"/>
      <c r="XE33" s="87"/>
      <c r="XF33" s="87"/>
      <c r="XG33" s="87"/>
      <c r="XH33" s="87"/>
      <c r="XI33" s="87"/>
      <c r="XJ33" s="87"/>
      <c r="XK33" s="87"/>
      <c r="XL33" s="87"/>
      <c r="XM33" s="87"/>
      <c r="XN33" s="87"/>
      <c r="XO33" s="87"/>
      <c r="XP33" s="87"/>
      <c r="XQ33" s="87"/>
      <c r="XR33" s="87"/>
      <c r="XS33" s="87"/>
      <c r="XT33" s="87"/>
      <c r="XU33" s="87"/>
      <c r="XV33" s="87"/>
      <c r="XW33" s="87"/>
      <c r="XX33" s="87"/>
      <c r="XY33" s="87"/>
      <c r="XZ33" s="87"/>
      <c r="YA33" s="87"/>
      <c r="YB33" s="87"/>
      <c r="YC33" s="87"/>
      <c r="YD33" s="87"/>
      <c r="YE33" s="87"/>
      <c r="YF33" s="87"/>
      <c r="YG33" s="87"/>
      <c r="YH33" s="87"/>
      <c r="YI33" s="87"/>
      <c r="YJ33" s="87"/>
      <c r="YK33" s="87"/>
      <c r="YL33" s="87"/>
      <c r="YM33" s="87"/>
      <c r="YN33" s="87"/>
      <c r="YO33" s="87"/>
      <c r="YP33" s="87"/>
      <c r="YQ33" s="87"/>
      <c r="YR33" s="87"/>
      <c r="YS33" s="87"/>
      <c r="YT33" s="87"/>
      <c r="YU33" s="87"/>
      <c r="YV33" s="87"/>
      <c r="YW33" s="87"/>
      <c r="YX33" s="87"/>
      <c r="YY33" s="87"/>
      <c r="YZ33" s="87"/>
      <c r="ZA33" s="87"/>
      <c r="ZB33" s="87"/>
      <c r="ZC33" s="87"/>
      <c r="ZD33" s="87"/>
      <c r="ZE33" s="87"/>
      <c r="ZF33" s="87"/>
      <c r="ZG33" s="87"/>
      <c r="ZH33" s="87"/>
      <c r="ZI33" s="87"/>
      <c r="ZJ33" s="87"/>
      <c r="ZK33" s="87"/>
      <c r="ZL33" s="87"/>
      <c r="ZM33" s="87"/>
      <c r="ZN33" s="87"/>
      <c r="ZO33" s="87"/>
      <c r="ZP33" s="87"/>
      <c r="ZQ33" s="87"/>
      <c r="ZR33" s="87"/>
      <c r="ZS33" s="87"/>
      <c r="ZT33" s="87"/>
      <c r="ZU33" s="87"/>
      <c r="ZV33" s="87"/>
      <c r="ZW33" s="87"/>
      <c r="ZX33" s="87"/>
      <c r="ZY33" s="87"/>
      <c r="ZZ33" s="87"/>
      <c r="AAA33" s="87"/>
      <c r="AAB33" s="87"/>
      <c r="AAC33" s="87"/>
      <c r="AAD33" s="87"/>
      <c r="AAE33" s="87"/>
      <c r="AAF33" s="87"/>
      <c r="AAG33" s="87"/>
      <c r="AAH33" s="87"/>
      <c r="AAI33" s="87"/>
      <c r="AAJ33" s="87"/>
      <c r="AAK33" s="87"/>
      <c r="AAL33" s="87"/>
      <c r="AAM33" s="87"/>
      <c r="AAN33" s="87"/>
      <c r="AAO33" s="87"/>
      <c r="AAP33" s="87"/>
      <c r="AAQ33" s="87"/>
      <c r="AAR33" s="87"/>
      <c r="AAS33" s="87"/>
      <c r="AAT33" s="87"/>
      <c r="AAU33" s="87"/>
      <c r="AAV33" s="87"/>
      <c r="AAW33" s="87"/>
      <c r="AAX33" s="87"/>
      <c r="AAY33" s="87"/>
      <c r="AAZ33" s="87"/>
      <c r="ABA33" s="87"/>
      <c r="ABB33" s="87"/>
      <c r="ABC33" s="87"/>
      <c r="ABD33" s="87"/>
      <c r="ABE33" s="87"/>
      <c r="ABF33" s="87"/>
      <c r="ABG33" s="87"/>
      <c r="ABH33" s="87"/>
      <c r="ABI33" s="87"/>
      <c r="ABJ33" s="87"/>
      <c r="ABK33" s="87"/>
      <c r="ABL33" s="87"/>
      <c r="ABM33" s="87"/>
      <c r="ABN33" s="87"/>
      <c r="ABO33" s="87"/>
      <c r="ABP33" s="87"/>
      <c r="ABQ33" s="87"/>
      <c r="ABR33" s="87"/>
      <c r="ABS33" s="87"/>
      <c r="ABT33" s="87"/>
      <c r="ABU33" s="87"/>
      <c r="ABV33" s="87"/>
      <c r="ABW33" s="87"/>
      <c r="ABX33" s="87"/>
      <c r="ABY33" s="87"/>
      <c r="ABZ33" s="87"/>
      <c r="ACA33" s="87"/>
      <c r="ACB33" s="87"/>
      <c r="ACC33" s="87"/>
      <c r="ACD33" s="87"/>
      <c r="ACE33" s="87"/>
      <c r="ACF33" s="87"/>
      <c r="ACG33" s="87"/>
      <c r="ACH33" s="87"/>
      <c r="ACI33" s="87"/>
      <c r="ACJ33" s="87"/>
      <c r="ACK33" s="87"/>
      <c r="ACL33" s="87"/>
      <c r="ACM33" s="87"/>
      <c r="ACN33" s="87"/>
      <c r="ACO33" s="87"/>
      <c r="ACP33" s="87"/>
      <c r="ACQ33" s="87"/>
      <c r="ACR33" s="87"/>
      <c r="ACS33" s="87"/>
      <c r="ACT33" s="87"/>
      <c r="ACU33" s="87"/>
      <c r="ACV33" s="87"/>
      <c r="ACW33" s="87"/>
      <c r="ACX33" s="87"/>
      <c r="ACY33" s="87"/>
      <c r="ACZ33" s="87"/>
      <c r="ADA33" s="87"/>
      <c r="ADB33" s="87"/>
      <c r="ADC33" s="87"/>
      <c r="ADD33" s="87"/>
      <c r="ADE33" s="87"/>
      <c r="ADF33" s="87"/>
      <c r="ADG33" s="87"/>
      <c r="ADH33" s="87"/>
      <c r="ADI33" s="87"/>
      <c r="ADJ33" s="87"/>
      <c r="ADK33" s="87"/>
      <c r="ADL33" s="87"/>
      <c r="ADM33" s="87"/>
      <c r="ADN33" s="87"/>
      <c r="ADO33" s="87"/>
      <c r="ADP33" s="87"/>
      <c r="ADQ33" s="87"/>
      <c r="ADR33" s="87"/>
      <c r="ADS33" s="87"/>
      <c r="ADT33" s="87"/>
      <c r="ADU33" s="87"/>
      <c r="ADV33" s="87"/>
      <c r="ADW33" s="87"/>
      <c r="ADX33" s="87"/>
      <c r="ADY33" s="87"/>
      <c r="ADZ33" s="87"/>
      <c r="AEA33" s="87"/>
      <c r="AEB33" s="87"/>
      <c r="AEC33" s="87"/>
      <c r="AED33" s="87"/>
      <c r="AEE33" s="87"/>
      <c r="AEF33" s="87"/>
      <c r="AEG33" s="87"/>
      <c r="AEH33" s="87"/>
      <c r="AEI33" s="87"/>
      <c r="AEJ33" s="87"/>
      <c r="AEK33" s="87"/>
      <c r="AEL33" s="87"/>
      <c r="AEM33" s="87"/>
      <c r="AEN33" s="87"/>
      <c r="AEO33" s="87"/>
      <c r="AEP33" s="87"/>
      <c r="AEQ33" s="87"/>
      <c r="AER33" s="87"/>
      <c r="AES33" s="87"/>
      <c r="AET33" s="87"/>
      <c r="AEU33" s="87"/>
      <c r="AEV33" s="87"/>
      <c r="AEW33" s="87"/>
      <c r="AEX33" s="87"/>
      <c r="AEY33" s="87"/>
      <c r="AEZ33" s="87"/>
      <c r="AFA33" s="87"/>
      <c r="AFB33" s="87"/>
      <c r="AFC33" s="87"/>
      <c r="AFD33" s="87"/>
      <c r="AFE33" s="87"/>
      <c r="AFF33" s="87"/>
      <c r="AFG33" s="87"/>
      <c r="AFH33" s="87"/>
      <c r="AFI33" s="87"/>
      <c r="AFJ33" s="87"/>
      <c r="AFK33" s="87"/>
      <c r="AFL33" s="87"/>
      <c r="AFM33" s="87"/>
      <c r="AFN33" s="87"/>
      <c r="AFO33" s="87"/>
      <c r="AFP33" s="87"/>
      <c r="AFQ33" s="87"/>
      <c r="AFR33" s="87"/>
      <c r="AFS33" s="87"/>
      <c r="AFT33" s="87"/>
      <c r="AFU33" s="87"/>
      <c r="AFV33" s="87"/>
      <c r="AFW33" s="87"/>
      <c r="AFX33" s="87"/>
      <c r="AFY33" s="87"/>
      <c r="AFZ33" s="87"/>
      <c r="AGA33" s="87"/>
      <c r="AGB33" s="87"/>
      <c r="AGC33" s="87"/>
      <c r="AGD33" s="87"/>
      <c r="AGE33" s="87"/>
      <c r="AGF33" s="87"/>
      <c r="AGG33" s="87"/>
      <c r="AGH33" s="87"/>
      <c r="AGI33" s="87"/>
      <c r="AGJ33" s="87"/>
      <c r="AGK33" s="87"/>
      <c r="AGL33" s="87"/>
      <c r="AGM33" s="87"/>
      <c r="AGN33" s="87"/>
      <c r="AGO33" s="87"/>
      <c r="AGP33" s="87"/>
      <c r="AGQ33" s="87"/>
      <c r="AGR33" s="87"/>
      <c r="AGS33" s="87"/>
      <c r="AGT33" s="87"/>
      <c r="AGU33" s="87"/>
      <c r="AGV33" s="87"/>
      <c r="AGW33" s="87"/>
      <c r="AGX33" s="87"/>
      <c r="AGY33" s="87"/>
      <c r="AGZ33" s="87"/>
      <c r="AHA33" s="87"/>
      <c r="AHB33" s="87"/>
      <c r="AHC33" s="87"/>
      <c r="AHD33" s="87"/>
      <c r="AHE33" s="87"/>
      <c r="AHF33" s="87"/>
      <c r="AHG33" s="87"/>
      <c r="AHH33" s="87"/>
      <c r="AHI33" s="87"/>
      <c r="AHJ33" s="87"/>
      <c r="AHK33" s="87"/>
      <c r="AHL33" s="87"/>
      <c r="AHM33" s="87"/>
      <c r="AHN33" s="87"/>
      <c r="AHO33" s="87"/>
      <c r="AHP33" s="87"/>
      <c r="AHQ33" s="87"/>
      <c r="AHR33" s="87"/>
      <c r="AHS33" s="87"/>
      <c r="AHT33" s="87"/>
      <c r="AHU33" s="87"/>
      <c r="AHV33" s="87"/>
      <c r="AHW33" s="87"/>
      <c r="AHX33" s="87"/>
      <c r="AHY33" s="87"/>
      <c r="AHZ33" s="87"/>
      <c r="AIA33" s="87"/>
      <c r="AIB33" s="87"/>
      <c r="AIC33" s="87"/>
      <c r="AID33" s="87"/>
      <c r="AIE33" s="87"/>
      <c r="AIF33" s="87"/>
      <c r="AIG33" s="87"/>
      <c r="AIH33" s="87"/>
      <c r="AII33" s="87"/>
      <c r="AIJ33" s="87"/>
      <c r="AIK33" s="87"/>
      <c r="AIL33" s="87"/>
      <c r="AIM33" s="87"/>
      <c r="AIN33" s="87"/>
      <c r="AIO33" s="87"/>
      <c r="AIP33" s="87"/>
      <c r="AIQ33" s="87"/>
      <c r="AIR33" s="87"/>
      <c r="AIS33" s="87"/>
      <c r="AIT33" s="87"/>
      <c r="AIU33" s="87"/>
      <c r="AIV33" s="87"/>
      <c r="AIW33" s="87"/>
      <c r="AIX33" s="87"/>
      <c r="AIY33" s="87"/>
      <c r="AIZ33" s="87"/>
      <c r="AJA33" s="87"/>
      <c r="AJB33" s="87"/>
      <c r="AJC33" s="87"/>
      <c r="AJD33" s="87"/>
      <c r="AJE33" s="87"/>
      <c r="AJF33" s="87"/>
      <c r="AJG33" s="87"/>
      <c r="AJH33" s="87"/>
      <c r="AJI33" s="87"/>
      <c r="AJJ33" s="87"/>
      <c r="AJK33" s="87"/>
      <c r="AJL33" s="87"/>
      <c r="AJM33" s="87"/>
      <c r="AJN33" s="87"/>
      <c r="AJO33" s="87"/>
      <c r="AJP33" s="87"/>
      <c r="AJQ33" s="87"/>
      <c r="AJR33" s="87"/>
      <c r="AJS33" s="87"/>
      <c r="AJT33" s="87"/>
      <c r="AJU33" s="87"/>
      <c r="AJV33" s="87"/>
      <c r="AJW33" s="87"/>
      <c r="AJX33" s="87"/>
      <c r="AJY33" s="87"/>
      <c r="AJZ33" s="87"/>
      <c r="AKA33" s="87"/>
      <c r="AKB33" s="87"/>
      <c r="AKC33" s="87"/>
      <c r="AKD33" s="87"/>
      <c r="AKE33" s="87"/>
      <c r="AKF33" s="87"/>
      <c r="AKG33" s="87"/>
      <c r="AKH33" s="87"/>
      <c r="AKI33" s="87"/>
      <c r="AKJ33" s="87"/>
      <c r="AKK33" s="87"/>
      <c r="AKL33" s="87"/>
      <c r="AKM33" s="87"/>
      <c r="AKN33" s="87"/>
      <c r="AKO33" s="87"/>
      <c r="AKP33" s="87"/>
      <c r="AKQ33" s="87"/>
      <c r="AKR33" s="87"/>
      <c r="AKS33" s="87"/>
      <c r="AKT33" s="87"/>
      <c r="AKU33" s="87"/>
      <c r="AKV33" s="87"/>
      <c r="AKW33" s="87"/>
      <c r="AKX33" s="87"/>
      <c r="AKY33" s="87"/>
      <c r="AKZ33" s="87"/>
      <c r="ALA33" s="87"/>
      <c r="ALB33" s="87"/>
      <c r="ALC33" s="87"/>
      <c r="ALD33" s="87"/>
      <c r="ALE33" s="87"/>
      <c r="ALF33" s="87"/>
      <c r="ALG33" s="87"/>
      <c r="ALH33" s="87"/>
      <c r="ALI33" s="87"/>
      <c r="ALJ33" s="87"/>
      <c r="ALK33" s="87"/>
      <c r="ALL33" s="87"/>
      <c r="ALM33" s="87"/>
      <c r="ALN33" s="87"/>
      <c r="ALO33" s="87"/>
      <c r="ALP33" s="87"/>
      <c r="ALQ33" s="87"/>
      <c r="ALR33" s="87"/>
      <c r="ALS33" s="87"/>
      <c r="ALT33" s="87"/>
      <c r="ALU33" s="87"/>
      <c r="ALV33" s="87"/>
      <c r="ALW33" s="87"/>
      <c r="ALX33" s="87"/>
      <c r="ALY33" s="87"/>
      <c r="ALZ33" s="87"/>
      <c r="AMA33" s="87"/>
      <c r="AMB33" s="87"/>
      <c r="AMC33" s="87"/>
      <c r="AMD33" s="87"/>
      <c r="AME33" s="87"/>
      <c r="AMF33" s="87"/>
      <c r="AMG33" s="87"/>
      <c r="AMH33" s="87"/>
      <c r="AMI33" s="87"/>
      <c r="AMJ33" s="87"/>
      <c r="AMK33" s="87"/>
      <c r="AML33" s="87"/>
      <c r="AMM33" s="87"/>
      <c r="AMN33" s="87"/>
      <c r="AMO33" s="87"/>
      <c r="AMP33" s="87"/>
      <c r="AMQ33" s="87"/>
      <c r="AMR33" s="87"/>
      <c r="AMS33" s="87"/>
      <c r="AMT33" s="87"/>
      <c r="AMU33" s="87"/>
      <c r="AMV33" s="87"/>
      <c r="AMW33" s="87"/>
      <c r="AMX33" s="87"/>
      <c r="AMY33" s="87"/>
      <c r="AMZ33" s="87"/>
      <c r="ANA33" s="87"/>
      <c r="ANB33" s="87"/>
      <c r="ANC33" s="87"/>
      <c r="AND33" s="87"/>
      <c r="ANE33" s="87"/>
      <c r="ANF33" s="87"/>
      <c r="ANG33" s="87"/>
      <c r="ANH33" s="87"/>
      <c r="ANI33" s="87"/>
      <c r="ANJ33" s="87"/>
      <c r="ANK33" s="87"/>
      <c r="ANL33" s="87"/>
      <c r="ANM33" s="87"/>
      <c r="ANN33" s="87"/>
      <c r="ANO33" s="87"/>
    </row>
    <row r="34" spans="1:1055" s="87" customFormat="1" ht="18.75" customHeight="1" x14ac:dyDescent="0.25">
      <c r="A34" s="49">
        <v>2</v>
      </c>
      <c r="B34" s="93" t="str">
        <f>'часть 2'!B24</f>
        <v>г. Торжок, ул. Красноармейская, д.3</v>
      </c>
      <c r="C34" s="14">
        <v>1969</v>
      </c>
      <c r="D34" s="94" t="s">
        <v>53</v>
      </c>
      <c r="E34" s="94" t="s">
        <v>54</v>
      </c>
      <c r="F34" s="94">
        <v>5</v>
      </c>
      <c r="G34" s="94">
        <v>4</v>
      </c>
      <c r="H34" s="119">
        <v>3440.1</v>
      </c>
      <c r="I34" s="120">
        <v>3182.2</v>
      </c>
      <c r="J34" s="119">
        <v>2326.6999999999998</v>
      </c>
      <c r="K34" s="113">
        <v>110</v>
      </c>
      <c r="L34" s="58">
        <f>M34+N34+O34+P34+Q34</f>
        <v>2617852.0699999998</v>
      </c>
      <c r="M34" s="102">
        <v>0</v>
      </c>
      <c r="N34" s="56">
        <v>0</v>
      </c>
      <c r="O34" s="58">
        <f>'часть 2'!C24</f>
        <v>2617852.0699999998</v>
      </c>
      <c r="P34" s="102">
        <v>0</v>
      </c>
      <c r="Q34" s="56">
        <v>0</v>
      </c>
      <c r="R34" s="83">
        <v>45291</v>
      </c>
      <c r="S34" s="83">
        <v>45291</v>
      </c>
    </row>
    <row r="35" spans="1:1055" s="88" customFormat="1" ht="18.75" customHeight="1" x14ac:dyDescent="0.25">
      <c r="A35" s="148" t="s">
        <v>97</v>
      </c>
      <c r="B35" s="149"/>
      <c r="C35" s="149"/>
      <c r="D35" s="149"/>
      <c r="E35" s="149"/>
      <c r="F35" s="149"/>
      <c r="G35" s="149"/>
      <c r="H35" s="149"/>
      <c r="I35" s="149"/>
      <c r="J35" s="149"/>
      <c r="K35" s="149"/>
      <c r="L35" s="149"/>
      <c r="M35" s="149"/>
      <c r="N35" s="149"/>
      <c r="O35" s="149"/>
      <c r="P35" s="149"/>
      <c r="Q35" s="149"/>
      <c r="R35" s="149"/>
      <c r="S35" s="149"/>
    </row>
    <row r="36" spans="1:1055" s="88" customFormat="1" ht="18.75" customHeight="1" x14ac:dyDescent="0.25">
      <c r="A36" s="144" t="s">
        <v>6</v>
      </c>
      <c r="B36" s="144"/>
      <c r="C36" s="89"/>
      <c r="D36" s="89"/>
      <c r="E36" s="89"/>
      <c r="F36" s="89"/>
      <c r="G36" s="90"/>
      <c r="H36" s="55">
        <f t="shared" ref="H36:O36" si="5">H37</f>
        <v>267.3</v>
      </c>
      <c r="I36" s="55">
        <f t="shared" si="5"/>
        <v>221.1</v>
      </c>
      <c r="J36" s="55">
        <f t="shared" si="5"/>
        <v>151.5</v>
      </c>
      <c r="K36" s="111">
        <f t="shared" si="5"/>
        <v>12</v>
      </c>
      <c r="L36" s="55">
        <f t="shared" si="5"/>
        <v>1249211.18</v>
      </c>
      <c r="M36" s="55">
        <f t="shared" si="5"/>
        <v>0</v>
      </c>
      <c r="N36" s="55">
        <f t="shared" si="5"/>
        <v>0</v>
      </c>
      <c r="O36" s="55">
        <f t="shared" si="5"/>
        <v>1249211.18</v>
      </c>
      <c r="P36" s="55">
        <f ca="1">SUM(P37:P47)</f>
        <v>0</v>
      </c>
      <c r="Q36" s="55">
        <f ca="1">SUM(Q37:Q47)</f>
        <v>0</v>
      </c>
      <c r="R36" s="84"/>
      <c r="S36" s="84"/>
    </row>
    <row r="37" spans="1:1055" s="87" customFormat="1" ht="15" x14ac:dyDescent="0.25">
      <c r="A37" s="49">
        <v>1</v>
      </c>
      <c r="B37" s="93" t="str">
        <f>'часть 2'!B27</f>
        <v>г. Торжок, ул. Бакунина, д. 8</v>
      </c>
      <c r="C37" s="94">
        <v>1956</v>
      </c>
      <c r="D37" s="94" t="s">
        <v>53</v>
      </c>
      <c r="E37" s="96" t="s">
        <v>54</v>
      </c>
      <c r="F37" s="97">
        <v>2</v>
      </c>
      <c r="G37" s="97">
        <v>1</v>
      </c>
      <c r="H37" s="105">
        <v>267.3</v>
      </c>
      <c r="I37" s="106">
        <v>221.1</v>
      </c>
      <c r="J37" s="105">
        <v>151.5</v>
      </c>
      <c r="K37" s="103">
        <v>12</v>
      </c>
      <c r="L37" s="104">
        <f>M37+N37+O37+P37+Q37</f>
        <v>1249211.18</v>
      </c>
      <c r="M37" s="102">
        <v>0</v>
      </c>
      <c r="N37" s="102">
        <v>0</v>
      </c>
      <c r="O37" s="104">
        <f>'часть 2'!C27</f>
        <v>1249211.18</v>
      </c>
      <c r="P37" s="102">
        <v>0</v>
      </c>
      <c r="Q37" s="56">
        <v>0</v>
      </c>
      <c r="R37" s="83">
        <v>45291</v>
      </c>
      <c r="S37" s="83">
        <v>45291</v>
      </c>
    </row>
    <row r="38" spans="1:1055" s="88" customFormat="1" ht="18.75" customHeight="1" x14ac:dyDescent="0.25">
      <c r="A38" s="148" t="s">
        <v>99</v>
      </c>
      <c r="B38" s="149"/>
      <c r="C38" s="149"/>
      <c r="D38" s="149"/>
      <c r="E38" s="149"/>
      <c r="F38" s="149"/>
      <c r="G38" s="149"/>
      <c r="H38" s="149"/>
      <c r="I38" s="149"/>
      <c r="J38" s="149"/>
      <c r="K38" s="149"/>
      <c r="L38" s="149"/>
      <c r="M38" s="149"/>
      <c r="N38" s="149"/>
      <c r="O38" s="149"/>
      <c r="P38" s="149"/>
      <c r="Q38" s="149"/>
      <c r="R38" s="149"/>
      <c r="S38" s="149"/>
    </row>
    <row r="39" spans="1:1055" s="88" customFormat="1" ht="18.75" customHeight="1" x14ac:dyDescent="0.25">
      <c r="A39" s="144" t="s">
        <v>6</v>
      </c>
      <c r="B39" s="144"/>
      <c r="C39" s="89"/>
      <c r="D39" s="89"/>
      <c r="E39" s="89"/>
      <c r="F39" s="89"/>
      <c r="G39" s="90"/>
      <c r="H39" s="91">
        <f>H40+H41+H42+H43+H44</f>
        <v>5455.4</v>
      </c>
      <c r="I39" s="91">
        <f t="shared" ref="I39:J39" si="6">I40+I41+I42+I43+I44</f>
        <v>4863.7999999999993</v>
      </c>
      <c r="J39" s="91">
        <f t="shared" si="6"/>
        <v>4367.5</v>
      </c>
      <c r="K39" s="111">
        <f>K40+K41+K42+K43+K44</f>
        <v>186</v>
      </c>
      <c r="L39" s="55">
        <f>L40+L41+L42+L43+L44</f>
        <v>7611848.0499999998</v>
      </c>
      <c r="M39" s="55">
        <f t="shared" ref="M39:Q39" si="7">M40+M41+M42+M43+M44</f>
        <v>0</v>
      </c>
      <c r="N39" s="55">
        <f t="shared" si="7"/>
        <v>0</v>
      </c>
      <c r="O39" s="55">
        <f t="shared" si="7"/>
        <v>7611848.0499999998</v>
      </c>
      <c r="P39" s="55">
        <f t="shared" si="7"/>
        <v>0</v>
      </c>
      <c r="Q39" s="55">
        <f t="shared" si="7"/>
        <v>0</v>
      </c>
      <c r="R39" s="84"/>
      <c r="S39" s="84"/>
    </row>
    <row r="40" spans="1:1055" s="87" customFormat="1" ht="15.75" customHeight="1" x14ac:dyDescent="0.25">
      <c r="A40" s="49">
        <v>1</v>
      </c>
      <c r="B40" s="93" t="str">
        <f>'часть 2'!B30</f>
        <v>г. Торжок, Тверецкая наб., д.80</v>
      </c>
      <c r="C40" s="49">
        <v>1956</v>
      </c>
      <c r="D40" s="49" t="s">
        <v>53</v>
      </c>
      <c r="E40" s="49" t="s">
        <v>54</v>
      </c>
      <c r="F40" s="49">
        <v>2</v>
      </c>
      <c r="G40" s="49">
        <v>2</v>
      </c>
      <c r="H40" s="120">
        <v>928.4</v>
      </c>
      <c r="I40" s="120">
        <v>798.1</v>
      </c>
      <c r="J40" s="120">
        <f>I40-30.1-73.7</f>
        <v>694.3</v>
      </c>
      <c r="K40" s="112">
        <v>25</v>
      </c>
      <c r="L40" s="58">
        <f>M40+N40+O40+P40+Q40</f>
        <v>2547928</v>
      </c>
      <c r="M40" s="102">
        <v>0</v>
      </c>
      <c r="N40" s="56">
        <v>0</v>
      </c>
      <c r="O40" s="58">
        <f>'часть 2'!C30</f>
        <v>2547928</v>
      </c>
      <c r="P40" s="102">
        <v>0</v>
      </c>
      <c r="Q40" s="56">
        <v>0</v>
      </c>
      <c r="R40" s="83">
        <v>45291</v>
      </c>
      <c r="S40" s="83">
        <v>45291</v>
      </c>
    </row>
    <row r="41" spans="1:1055" s="95" customFormat="1" ht="15.75" customHeight="1" x14ac:dyDescent="0.25">
      <c r="A41" s="49">
        <v>2</v>
      </c>
      <c r="B41" s="93" t="str">
        <f>'часть 2'!B31</f>
        <v>г. Торжок, ул. Луначарского, д.14</v>
      </c>
      <c r="C41" s="127">
        <v>1917</v>
      </c>
      <c r="D41" s="49" t="s">
        <v>53</v>
      </c>
      <c r="E41" s="49" t="s">
        <v>54</v>
      </c>
      <c r="F41" s="49">
        <v>2</v>
      </c>
      <c r="G41" s="49">
        <v>2</v>
      </c>
      <c r="H41" s="120">
        <v>552.5</v>
      </c>
      <c r="I41" s="120">
        <v>289.2</v>
      </c>
      <c r="J41" s="120">
        <f>I41-28.2</f>
        <v>261</v>
      </c>
      <c r="K41" s="112">
        <v>24</v>
      </c>
      <c r="L41" s="58">
        <f>M41+N41+O41+P41+Q41</f>
        <v>381544.23000000004</v>
      </c>
      <c r="M41" s="102">
        <v>0</v>
      </c>
      <c r="N41" s="56">
        <v>0</v>
      </c>
      <c r="O41" s="58">
        <f>'часть 2'!C31</f>
        <v>381544.23000000004</v>
      </c>
      <c r="P41" s="102">
        <v>0</v>
      </c>
      <c r="Q41" s="56">
        <v>0</v>
      </c>
      <c r="R41" s="83">
        <v>45291</v>
      </c>
      <c r="S41" s="83">
        <v>45291</v>
      </c>
      <c r="T41" s="87"/>
      <c r="U41" s="87"/>
      <c r="V41" s="87"/>
      <c r="W41" s="87"/>
      <c r="X41" s="87"/>
      <c r="Y41" s="87"/>
      <c r="Z41" s="87"/>
      <c r="AA41" s="87"/>
      <c r="AB41" s="87"/>
      <c r="AC41" s="87"/>
      <c r="AD41" s="87"/>
      <c r="AE41" s="87"/>
      <c r="AF41" s="87"/>
      <c r="AG41" s="87"/>
      <c r="AH41" s="87"/>
      <c r="AI41" s="87"/>
      <c r="AJ41" s="87"/>
      <c r="AK41" s="87"/>
      <c r="AL41" s="87"/>
      <c r="AM41" s="87"/>
      <c r="AN41" s="87"/>
      <c r="AO41" s="87"/>
      <c r="AP41" s="87"/>
      <c r="AQ41" s="87"/>
      <c r="AR41" s="87"/>
      <c r="AS41" s="87"/>
      <c r="AT41" s="87"/>
      <c r="AU41" s="87"/>
      <c r="AV41" s="87"/>
      <c r="AW41" s="87"/>
      <c r="AX41" s="87"/>
      <c r="AY41" s="87"/>
      <c r="AZ41" s="87"/>
      <c r="BA41" s="87"/>
      <c r="BB41" s="87"/>
      <c r="BC41" s="87"/>
      <c r="BD41" s="87"/>
      <c r="BE41" s="87"/>
      <c r="BF41" s="87"/>
      <c r="BG41" s="87"/>
      <c r="BH41" s="87"/>
      <c r="BI41" s="87"/>
      <c r="BJ41" s="87"/>
      <c r="BK41" s="87"/>
      <c r="BL41" s="87"/>
      <c r="BM41" s="87"/>
      <c r="BN41" s="87"/>
      <c r="BO41" s="87"/>
      <c r="BP41" s="87"/>
      <c r="BQ41" s="87"/>
      <c r="BR41" s="87"/>
      <c r="BS41" s="87"/>
      <c r="BT41" s="87"/>
      <c r="BU41" s="87"/>
      <c r="BV41" s="87"/>
      <c r="BW41" s="87"/>
      <c r="BX41" s="87"/>
      <c r="BY41" s="87"/>
      <c r="BZ41" s="87"/>
      <c r="CA41" s="87"/>
      <c r="CB41" s="87"/>
      <c r="CC41" s="87"/>
      <c r="CD41" s="87"/>
      <c r="CE41" s="87"/>
      <c r="CF41" s="87"/>
      <c r="CG41" s="87"/>
      <c r="CH41" s="87"/>
      <c r="CI41" s="87"/>
      <c r="CJ41" s="87"/>
      <c r="CK41" s="87"/>
      <c r="CL41" s="87"/>
      <c r="CM41" s="87"/>
      <c r="CN41" s="87"/>
      <c r="CO41" s="87"/>
      <c r="CP41" s="87"/>
      <c r="CQ41" s="87"/>
      <c r="CR41" s="87"/>
      <c r="CS41" s="87"/>
      <c r="CT41" s="87"/>
      <c r="CU41" s="87"/>
      <c r="CV41" s="87"/>
      <c r="CW41" s="87"/>
      <c r="CX41" s="87"/>
      <c r="CY41" s="87"/>
      <c r="CZ41" s="87"/>
      <c r="DA41" s="87"/>
      <c r="DB41" s="87"/>
      <c r="DC41" s="87"/>
      <c r="DD41" s="87"/>
      <c r="DE41" s="87"/>
      <c r="DF41" s="87"/>
      <c r="DG41" s="87"/>
      <c r="DH41" s="87"/>
      <c r="DI41" s="87"/>
      <c r="DJ41" s="87"/>
      <c r="DK41" s="87"/>
      <c r="DL41" s="87"/>
      <c r="DM41" s="87"/>
      <c r="DN41" s="87"/>
      <c r="DO41" s="87"/>
      <c r="DP41" s="87"/>
      <c r="DQ41" s="87"/>
      <c r="DR41" s="87"/>
      <c r="DS41" s="87"/>
      <c r="DT41" s="87"/>
      <c r="DU41" s="87"/>
      <c r="DV41" s="87"/>
      <c r="DW41" s="87"/>
      <c r="DX41" s="87"/>
      <c r="DY41" s="87"/>
      <c r="DZ41" s="87"/>
      <c r="EA41" s="87"/>
      <c r="EB41" s="87"/>
      <c r="EC41" s="87"/>
      <c r="ED41" s="87"/>
      <c r="EE41" s="87"/>
      <c r="EF41" s="87"/>
      <c r="EG41" s="87"/>
      <c r="EH41" s="87"/>
      <c r="EI41" s="87"/>
      <c r="EJ41" s="87"/>
      <c r="EK41" s="87"/>
      <c r="EL41" s="87"/>
      <c r="EM41" s="87"/>
      <c r="EN41" s="87"/>
      <c r="EO41" s="87"/>
      <c r="EP41" s="87"/>
      <c r="EQ41" s="87"/>
      <c r="ER41" s="87"/>
      <c r="ES41" s="87"/>
      <c r="ET41" s="87"/>
      <c r="EU41" s="87"/>
      <c r="EV41" s="87"/>
      <c r="EW41" s="87"/>
      <c r="EX41" s="87"/>
      <c r="EY41" s="87"/>
      <c r="EZ41" s="87"/>
      <c r="FA41" s="87"/>
      <c r="FB41" s="87"/>
      <c r="FC41" s="87"/>
      <c r="FD41" s="87"/>
      <c r="FE41" s="87"/>
      <c r="FF41" s="87"/>
      <c r="FG41" s="87"/>
      <c r="FH41" s="87"/>
      <c r="FI41" s="87"/>
      <c r="FJ41" s="87"/>
      <c r="FK41" s="87"/>
      <c r="FL41" s="87"/>
      <c r="FM41" s="87"/>
      <c r="FN41" s="87"/>
      <c r="FO41" s="87"/>
      <c r="FP41" s="87"/>
      <c r="FQ41" s="87"/>
      <c r="FR41" s="87"/>
      <c r="FS41" s="87"/>
      <c r="FT41" s="87"/>
      <c r="FU41" s="87"/>
      <c r="FV41" s="87"/>
      <c r="FW41" s="87"/>
      <c r="FX41" s="87"/>
      <c r="FY41" s="87"/>
      <c r="FZ41" s="87"/>
      <c r="GA41" s="87"/>
      <c r="GB41" s="87"/>
      <c r="GC41" s="87"/>
      <c r="GD41" s="87"/>
      <c r="GE41" s="87"/>
      <c r="GF41" s="87"/>
      <c r="GG41" s="87"/>
      <c r="GH41" s="87"/>
      <c r="GI41" s="87"/>
      <c r="GJ41" s="87"/>
      <c r="GK41" s="87"/>
      <c r="GL41" s="87"/>
      <c r="GM41" s="87"/>
      <c r="GN41" s="87"/>
      <c r="GO41" s="87"/>
      <c r="GP41" s="87"/>
      <c r="GQ41" s="87"/>
      <c r="GR41" s="87"/>
      <c r="GS41" s="87"/>
      <c r="GT41" s="87"/>
      <c r="GU41" s="87"/>
      <c r="GV41" s="87"/>
      <c r="GW41" s="87"/>
      <c r="GX41" s="87"/>
      <c r="GY41" s="87"/>
      <c r="GZ41" s="87"/>
      <c r="HA41" s="87"/>
      <c r="HB41" s="87"/>
      <c r="HC41" s="87"/>
      <c r="HD41" s="87"/>
      <c r="HE41" s="87"/>
      <c r="HF41" s="87"/>
      <c r="HG41" s="87"/>
      <c r="HH41" s="87"/>
      <c r="HI41" s="87"/>
      <c r="HJ41" s="87"/>
      <c r="HK41" s="87"/>
      <c r="HL41" s="87"/>
      <c r="HM41" s="87"/>
      <c r="HN41" s="87"/>
      <c r="HO41" s="87"/>
      <c r="HP41" s="87"/>
      <c r="HQ41" s="87"/>
      <c r="HR41" s="87"/>
      <c r="HS41" s="87"/>
      <c r="HT41" s="87"/>
      <c r="HU41" s="87"/>
      <c r="HV41" s="87"/>
      <c r="HW41" s="87"/>
      <c r="HX41" s="87"/>
      <c r="HY41" s="87"/>
      <c r="HZ41" s="87"/>
      <c r="IA41" s="87"/>
      <c r="IB41" s="87"/>
      <c r="IC41" s="87"/>
      <c r="ID41" s="87"/>
      <c r="IE41" s="87"/>
      <c r="IF41" s="87"/>
      <c r="IG41" s="87"/>
      <c r="IH41" s="87"/>
      <c r="II41" s="87"/>
      <c r="IJ41" s="87"/>
      <c r="IK41" s="87"/>
      <c r="IL41" s="87"/>
      <c r="IM41" s="87"/>
      <c r="IN41" s="87"/>
      <c r="IO41" s="87"/>
      <c r="IP41" s="87"/>
      <c r="IQ41" s="87"/>
      <c r="IR41" s="87"/>
      <c r="IS41" s="87"/>
      <c r="IT41" s="87"/>
      <c r="IU41" s="87"/>
      <c r="IV41" s="87"/>
      <c r="IW41" s="87"/>
      <c r="IX41" s="87"/>
      <c r="IY41" s="87"/>
      <c r="IZ41" s="87"/>
      <c r="JA41" s="87"/>
      <c r="JB41" s="87"/>
      <c r="JC41" s="87"/>
      <c r="JD41" s="87"/>
      <c r="JE41" s="87"/>
      <c r="JF41" s="87"/>
      <c r="JG41" s="87"/>
      <c r="JH41" s="87"/>
      <c r="JI41" s="87"/>
      <c r="JJ41" s="87"/>
      <c r="JK41" s="87"/>
      <c r="JL41" s="87"/>
      <c r="JM41" s="87"/>
      <c r="JN41" s="87"/>
      <c r="JO41" s="87"/>
      <c r="JP41" s="87"/>
      <c r="JQ41" s="87"/>
      <c r="JR41" s="87"/>
      <c r="JS41" s="87"/>
      <c r="JT41" s="87"/>
      <c r="JU41" s="87"/>
      <c r="JV41" s="87"/>
      <c r="JW41" s="87"/>
      <c r="JX41" s="87"/>
      <c r="JY41" s="87"/>
      <c r="JZ41" s="87"/>
      <c r="KA41" s="87"/>
      <c r="KB41" s="87"/>
      <c r="KC41" s="87"/>
      <c r="KD41" s="87"/>
      <c r="KE41" s="87"/>
      <c r="KF41" s="87"/>
      <c r="KG41" s="87"/>
      <c r="KH41" s="87"/>
      <c r="KI41" s="87"/>
      <c r="KJ41" s="87"/>
      <c r="KK41" s="87"/>
      <c r="KL41" s="87"/>
      <c r="KM41" s="87"/>
      <c r="KN41" s="87"/>
      <c r="KO41" s="87"/>
      <c r="KP41" s="87"/>
      <c r="KQ41" s="87"/>
      <c r="KR41" s="87"/>
      <c r="KS41" s="87"/>
      <c r="KT41" s="87"/>
      <c r="KU41" s="87"/>
      <c r="KV41" s="87"/>
      <c r="KW41" s="87"/>
      <c r="KX41" s="87"/>
      <c r="KY41" s="87"/>
      <c r="KZ41" s="87"/>
      <c r="LA41" s="87"/>
      <c r="LB41" s="87"/>
      <c r="LC41" s="87"/>
      <c r="LD41" s="87"/>
      <c r="LE41" s="87"/>
      <c r="LF41" s="87"/>
      <c r="LG41" s="87"/>
      <c r="LH41" s="87"/>
      <c r="LI41" s="87"/>
      <c r="LJ41" s="87"/>
      <c r="LK41" s="87"/>
      <c r="LL41" s="87"/>
      <c r="LM41" s="87"/>
      <c r="LN41" s="87"/>
      <c r="LO41" s="87"/>
      <c r="LP41" s="87"/>
      <c r="LQ41" s="87"/>
      <c r="LR41" s="87"/>
      <c r="LS41" s="87"/>
      <c r="LT41" s="87"/>
      <c r="LU41" s="87"/>
      <c r="LV41" s="87"/>
      <c r="LW41" s="87"/>
      <c r="LX41" s="87"/>
      <c r="LY41" s="87"/>
      <c r="LZ41" s="87"/>
      <c r="MA41" s="87"/>
      <c r="MB41" s="87"/>
      <c r="MC41" s="87"/>
      <c r="MD41" s="87"/>
      <c r="ME41" s="87"/>
      <c r="MF41" s="87"/>
      <c r="MG41" s="87"/>
      <c r="MH41" s="87"/>
      <c r="MI41" s="87"/>
      <c r="MJ41" s="87"/>
      <c r="MK41" s="87"/>
      <c r="ML41" s="87"/>
      <c r="MM41" s="87"/>
      <c r="MN41" s="87"/>
      <c r="MO41" s="87"/>
      <c r="MP41" s="87"/>
      <c r="MQ41" s="87"/>
      <c r="MR41" s="87"/>
      <c r="MS41" s="87"/>
      <c r="MT41" s="87"/>
      <c r="MU41" s="87"/>
      <c r="MV41" s="87"/>
      <c r="MW41" s="87"/>
      <c r="MX41" s="87"/>
      <c r="MY41" s="87"/>
      <c r="MZ41" s="87"/>
      <c r="NA41" s="87"/>
      <c r="NB41" s="87"/>
      <c r="NC41" s="87"/>
      <c r="ND41" s="87"/>
      <c r="NE41" s="87"/>
      <c r="NF41" s="87"/>
      <c r="NG41" s="87"/>
      <c r="NH41" s="87"/>
      <c r="NI41" s="87"/>
      <c r="NJ41" s="87"/>
      <c r="NK41" s="87"/>
      <c r="NL41" s="87"/>
      <c r="NM41" s="87"/>
      <c r="NN41" s="87"/>
      <c r="NO41" s="87"/>
      <c r="NP41" s="87"/>
      <c r="NQ41" s="87"/>
      <c r="NR41" s="87"/>
      <c r="NS41" s="87"/>
      <c r="NT41" s="87"/>
      <c r="NU41" s="87"/>
      <c r="NV41" s="87"/>
      <c r="NW41" s="87"/>
      <c r="NX41" s="87"/>
      <c r="NY41" s="87"/>
      <c r="NZ41" s="87"/>
      <c r="OA41" s="87"/>
      <c r="OB41" s="87"/>
      <c r="OC41" s="87"/>
      <c r="OD41" s="87"/>
      <c r="OE41" s="87"/>
      <c r="OF41" s="87"/>
      <c r="OG41" s="87"/>
      <c r="OH41" s="87"/>
      <c r="OI41" s="87"/>
      <c r="OJ41" s="87"/>
      <c r="OK41" s="87"/>
      <c r="OL41" s="87"/>
      <c r="OM41" s="87"/>
      <c r="ON41" s="87"/>
      <c r="OO41" s="87"/>
      <c r="OP41" s="87"/>
      <c r="OQ41" s="87"/>
      <c r="OR41" s="87"/>
      <c r="OS41" s="87"/>
      <c r="OT41" s="87"/>
      <c r="OU41" s="87"/>
      <c r="OV41" s="87"/>
      <c r="OW41" s="87"/>
      <c r="OX41" s="87"/>
      <c r="OY41" s="87"/>
      <c r="OZ41" s="87"/>
      <c r="PA41" s="87"/>
      <c r="PB41" s="87"/>
      <c r="PC41" s="87"/>
      <c r="PD41" s="87"/>
      <c r="PE41" s="87"/>
      <c r="PF41" s="87"/>
      <c r="PG41" s="87"/>
      <c r="PH41" s="87"/>
      <c r="PI41" s="87"/>
      <c r="PJ41" s="87"/>
      <c r="PK41" s="87"/>
      <c r="PL41" s="87"/>
      <c r="PM41" s="87"/>
      <c r="PN41" s="87"/>
      <c r="PO41" s="87"/>
      <c r="PP41" s="87"/>
      <c r="PQ41" s="87"/>
      <c r="PR41" s="87"/>
      <c r="PS41" s="87"/>
      <c r="PT41" s="87"/>
      <c r="PU41" s="87"/>
      <c r="PV41" s="87"/>
      <c r="PW41" s="87"/>
      <c r="PX41" s="87"/>
      <c r="PY41" s="87"/>
      <c r="PZ41" s="87"/>
      <c r="QA41" s="87"/>
      <c r="QB41" s="87"/>
      <c r="QC41" s="87"/>
      <c r="QD41" s="87"/>
      <c r="QE41" s="87"/>
      <c r="QF41" s="87"/>
      <c r="QG41" s="87"/>
      <c r="QH41" s="87"/>
      <c r="QI41" s="87"/>
      <c r="QJ41" s="87"/>
      <c r="QK41" s="87"/>
      <c r="QL41" s="87"/>
      <c r="QM41" s="87"/>
      <c r="QN41" s="87"/>
      <c r="QO41" s="87"/>
      <c r="QP41" s="87"/>
      <c r="QQ41" s="87"/>
      <c r="QR41" s="87"/>
      <c r="QS41" s="87"/>
      <c r="QT41" s="87"/>
      <c r="QU41" s="87"/>
      <c r="QV41" s="87"/>
      <c r="QW41" s="87"/>
      <c r="QX41" s="87"/>
      <c r="QY41" s="87"/>
      <c r="QZ41" s="87"/>
      <c r="RA41" s="87"/>
      <c r="RB41" s="87"/>
      <c r="RC41" s="87"/>
      <c r="RD41" s="87"/>
      <c r="RE41" s="87"/>
      <c r="RF41" s="87"/>
      <c r="RG41" s="87"/>
      <c r="RH41" s="87"/>
      <c r="RI41" s="87"/>
      <c r="RJ41" s="87"/>
      <c r="RK41" s="87"/>
      <c r="RL41" s="87"/>
      <c r="RM41" s="87"/>
      <c r="RN41" s="87"/>
      <c r="RO41" s="87"/>
      <c r="RP41" s="87"/>
      <c r="RQ41" s="87"/>
      <c r="RR41" s="87"/>
      <c r="RS41" s="87"/>
      <c r="RT41" s="87"/>
      <c r="RU41" s="87"/>
      <c r="RV41" s="87"/>
      <c r="RW41" s="87"/>
      <c r="RX41" s="87"/>
      <c r="RY41" s="87"/>
      <c r="RZ41" s="87"/>
      <c r="SA41" s="87"/>
      <c r="SB41" s="87"/>
      <c r="SC41" s="87"/>
      <c r="SD41" s="87"/>
      <c r="SE41" s="87"/>
      <c r="SF41" s="87"/>
      <c r="SG41" s="87"/>
      <c r="SH41" s="87"/>
      <c r="SI41" s="87"/>
      <c r="SJ41" s="87"/>
      <c r="SK41" s="87"/>
      <c r="SL41" s="87"/>
      <c r="SM41" s="87"/>
      <c r="SN41" s="87"/>
      <c r="SO41" s="87"/>
      <c r="SP41" s="87"/>
      <c r="SQ41" s="87"/>
      <c r="SR41" s="87"/>
      <c r="SS41" s="87"/>
      <c r="ST41" s="87"/>
      <c r="SU41" s="87"/>
      <c r="SV41" s="87"/>
      <c r="SW41" s="87"/>
      <c r="SX41" s="87"/>
      <c r="SY41" s="87"/>
      <c r="SZ41" s="87"/>
      <c r="TA41" s="87"/>
      <c r="TB41" s="87"/>
      <c r="TC41" s="87"/>
      <c r="TD41" s="87"/>
      <c r="TE41" s="87"/>
      <c r="TF41" s="87"/>
      <c r="TG41" s="87"/>
      <c r="TH41" s="87"/>
      <c r="TI41" s="87"/>
      <c r="TJ41" s="87"/>
      <c r="TK41" s="87"/>
      <c r="TL41" s="87"/>
      <c r="TM41" s="87"/>
      <c r="TN41" s="87"/>
      <c r="TO41" s="87"/>
      <c r="TP41" s="87"/>
      <c r="TQ41" s="87"/>
      <c r="TR41" s="87"/>
      <c r="TS41" s="87"/>
      <c r="TT41" s="87"/>
      <c r="TU41" s="87"/>
      <c r="TV41" s="87"/>
      <c r="TW41" s="87"/>
      <c r="TX41" s="87"/>
      <c r="TY41" s="87"/>
      <c r="TZ41" s="87"/>
      <c r="UA41" s="87"/>
      <c r="UB41" s="87"/>
      <c r="UC41" s="87"/>
      <c r="UD41" s="87"/>
      <c r="UE41" s="87"/>
      <c r="UF41" s="87"/>
      <c r="UG41" s="87"/>
      <c r="UH41" s="87"/>
      <c r="UI41" s="87"/>
      <c r="UJ41" s="87"/>
      <c r="UK41" s="87"/>
      <c r="UL41" s="87"/>
      <c r="UM41" s="87"/>
      <c r="UN41" s="87"/>
      <c r="UO41" s="87"/>
      <c r="UP41" s="87"/>
      <c r="UQ41" s="87"/>
      <c r="UR41" s="87"/>
      <c r="US41" s="87"/>
      <c r="UT41" s="87"/>
      <c r="UU41" s="87"/>
      <c r="UV41" s="87"/>
      <c r="UW41" s="87"/>
      <c r="UX41" s="87"/>
      <c r="UY41" s="87"/>
      <c r="UZ41" s="87"/>
      <c r="VA41" s="87"/>
      <c r="VB41" s="87"/>
      <c r="VC41" s="87"/>
      <c r="VD41" s="87"/>
      <c r="VE41" s="87"/>
      <c r="VF41" s="87"/>
      <c r="VG41" s="87"/>
      <c r="VH41" s="87"/>
      <c r="VI41" s="87"/>
      <c r="VJ41" s="87"/>
      <c r="VK41" s="87"/>
      <c r="VL41" s="87"/>
      <c r="VM41" s="87"/>
      <c r="VN41" s="87"/>
      <c r="VO41" s="87"/>
      <c r="VP41" s="87"/>
      <c r="VQ41" s="87"/>
      <c r="VR41" s="87"/>
      <c r="VS41" s="87"/>
      <c r="VT41" s="87"/>
      <c r="VU41" s="87"/>
      <c r="VV41" s="87"/>
      <c r="VW41" s="87"/>
      <c r="VX41" s="87"/>
      <c r="VY41" s="87"/>
      <c r="VZ41" s="87"/>
      <c r="WA41" s="87"/>
      <c r="WB41" s="87"/>
      <c r="WC41" s="87"/>
      <c r="WD41" s="87"/>
      <c r="WE41" s="87"/>
      <c r="WF41" s="87"/>
      <c r="WG41" s="87"/>
      <c r="WH41" s="87"/>
      <c r="WI41" s="87"/>
      <c r="WJ41" s="87"/>
      <c r="WK41" s="87"/>
      <c r="WL41" s="87"/>
      <c r="WM41" s="87"/>
      <c r="WN41" s="87"/>
      <c r="WO41" s="87"/>
      <c r="WP41" s="87"/>
      <c r="WQ41" s="87"/>
      <c r="WR41" s="87"/>
      <c r="WS41" s="87"/>
      <c r="WT41" s="87"/>
      <c r="WU41" s="87"/>
      <c r="WV41" s="87"/>
      <c r="WW41" s="87"/>
      <c r="WX41" s="87"/>
      <c r="WY41" s="87"/>
      <c r="WZ41" s="87"/>
      <c r="XA41" s="87"/>
      <c r="XB41" s="87"/>
      <c r="XC41" s="87"/>
      <c r="XD41" s="87"/>
      <c r="XE41" s="87"/>
      <c r="XF41" s="87"/>
      <c r="XG41" s="87"/>
      <c r="XH41" s="87"/>
      <c r="XI41" s="87"/>
      <c r="XJ41" s="87"/>
      <c r="XK41" s="87"/>
      <c r="XL41" s="87"/>
      <c r="XM41" s="87"/>
      <c r="XN41" s="87"/>
      <c r="XO41" s="87"/>
      <c r="XP41" s="87"/>
      <c r="XQ41" s="87"/>
      <c r="XR41" s="87"/>
      <c r="XS41" s="87"/>
      <c r="XT41" s="87"/>
      <c r="XU41" s="87"/>
      <c r="XV41" s="87"/>
      <c r="XW41" s="87"/>
      <c r="XX41" s="87"/>
      <c r="XY41" s="87"/>
      <c r="XZ41" s="87"/>
      <c r="YA41" s="87"/>
      <c r="YB41" s="87"/>
      <c r="YC41" s="87"/>
      <c r="YD41" s="87"/>
      <c r="YE41" s="87"/>
      <c r="YF41" s="87"/>
      <c r="YG41" s="87"/>
      <c r="YH41" s="87"/>
      <c r="YI41" s="87"/>
      <c r="YJ41" s="87"/>
      <c r="YK41" s="87"/>
      <c r="YL41" s="87"/>
      <c r="YM41" s="87"/>
      <c r="YN41" s="87"/>
      <c r="YO41" s="87"/>
      <c r="YP41" s="87"/>
      <c r="YQ41" s="87"/>
      <c r="YR41" s="87"/>
      <c r="YS41" s="87"/>
      <c r="YT41" s="87"/>
      <c r="YU41" s="87"/>
      <c r="YV41" s="87"/>
      <c r="YW41" s="87"/>
      <c r="YX41" s="87"/>
      <c r="YY41" s="87"/>
      <c r="YZ41" s="87"/>
      <c r="ZA41" s="87"/>
      <c r="ZB41" s="87"/>
      <c r="ZC41" s="87"/>
      <c r="ZD41" s="87"/>
      <c r="ZE41" s="87"/>
      <c r="ZF41" s="87"/>
      <c r="ZG41" s="87"/>
      <c r="ZH41" s="87"/>
      <c r="ZI41" s="87"/>
      <c r="ZJ41" s="87"/>
      <c r="ZK41" s="87"/>
      <c r="ZL41" s="87"/>
      <c r="ZM41" s="87"/>
      <c r="ZN41" s="87"/>
      <c r="ZO41" s="87"/>
      <c r="ZP41" s="87"/>
      <c r="ZQ41" s="87"/>
      <c r="ZR41" s="87"/>
      <c r="ZS41" s="87"/>
      <c r="ZT41" s="87"/>
      <c r="ZU41" s="87"/>
      <c r="ZV41" s="87"/>
      <c r="ZW41" s="87"/>
      <c r="ZX41" s="87"/>
      <c r="ZY41" s="87"/>
      <c r="ZZ41" s="87"/>
      <c r="AAA41" s="87"/>
      <c r="AAB41" s="87"/>
      <c r="AAC41" s="87"/>
      <c r="AAD41" s="87"/>
      <c r="AAE41" s="87"/>
      <c r="AAF41" s="87"/>
      <c r="AAG41" s="87"/>
      <c r="AAH41" s="87"/>
      <c r="AAI41" s="87"/>
      <c r="AAJ41" s="87"/>
      <c r="AAK41" s="87"/>
      <c r="AAL41" s="87"/>
      <c r="AAM41" s="87"/>
      <c r="AAN41" s="87"/>
      <c r="AAO41" s="87"/>
      <c r="AAP41" s="87"/>
      <c r="AAQ41" s="87"/>
      <c r="AAR41" s="87"/>
      <c r="AAS41" s="87"/>
      <c r="AAT41" s="87"/>
      <c r="AAU41" s="87"/>
      <c r="AAV41" s="87"/>
      <c r="AAW41" s="87"/>
      <c r="AAX41" s="87"/>
      <c r="AAY41" s="87"/>
      <c r="AAZ41" s="87"/>
      <c r="ABA41" s="87"/>
      <c r="ABB41" s="87"/>
      <c r="ABC41" s="87"/>
      <c r="ABD41" s="87"/>
      <c r="ABE41" s="87"/>
      <c r="ABF41" s="87"/>
      <c r="ABG41" s="87"/>
      <c r="ABH41" s="87"/>
      <c r="ABI41" s="87"/>
      <c r="ABJ41" s="87"/>
      <c r="ABK41" s="87"/>
      <c r="ABL41" s="87"/>
      <c r="ABM41" s="87"/>
      <c r="ABN41" s="87"/>
      <c r="ABO41" s="87"/>
      <c r="ABP41" s="87"/>
      <c r="ABQ41" s="87"/>
      <c r="ABR41" s="87"/>
      <c r="ABS41" s="87"/>
      <c r="ABT41" s="87"/>
      <c r="ABU41" s="87"/>
      <c r="ABV41" s="87"/>
      <c r="ABW41" s="87"/>
      <c r="ABX41" s="87"/>
      <c r="ABY41" s="87"/>
      <c r="ABZ41" s="87"/>
      <c r="ACA41" s="87"/>
      <c r="ACB41" s="87"/>
      <c r="ACC41" s="87"/>
      <c r="ACD41" s="87"/>
      <c r="ACE41" s="87"/>
      <c r="ACF41" s="87"/>
      <c r="ACG41" s="87"/>
      <c r="ACH41" s="87"/>
      <c r="ACI41" s="87"/>
      <c r="ACJ41" s="87"/>
      <c r="ACK41" s="87"/>
      <c r="ACL41" s="87"/>
      <c r="ACM41" s="87"/>
      <c r="ACN41" s="87"/>
      <c r="ACO41" s="87"/>
      <c r="ACP41" s="87"/>
      <c r="ACQ41" s="87"/>
      <c r="ACR41" s="87"/>
      <c r="ACS41" s="87"/>
      <c r="ACT41" s="87"/>
      <c r="ACU41" s="87"/>
      <c r="ACV41" s="87"/>
      <c r="ACW41" s="87"/>
      <c r="ACX41" s="87"/>
      <c r="ACY41" s="87"/>
      <c r="ACZ41" s="87"/>
      <c r="ADA41" s="87"/>
      <c r="ADB41" s="87"/>
      <c r="ADC41" s="87"/>
      <c r="ADD41" s="87"/>
      <c r="ADE41" s="87"/>
      <c r="ADF41" s="87"/>
      <c r="ADG41" s="87"/>
      <c r="ADH41" s="87"/>
      <c r="ADI41" s="87"/>
      <c r="ADJ41" s="87"/>
      <c r="ADK41" s="87"/>
      <c r="ADL41" s="87"/>
      <c r="ADM41" s="87"/>
      <c r="ADN41" s="87"/>
      <c r="ADO41" s="87"/>
      <c r="ADP41" s="87"/>
      <c r="ADQ41" s="87"/>
      <c r="ADR41" s="87"/>
      <c r="ADS41" s="87"/>
      <c r="ADT41" s="87"/>
      <c r="ADU41" s="87"/>
      <c r="ADV41" s="87"/>
      <c r="ADW41" s="87"/>
      <c r="ADX41" s="87"/>
      <c r="ADY41" s="87"/>
      <c r="ADZ41" s="87"/>
      <c r="AEA41" s="87"/>
      <c r="AEB41" s="87"/>
      <c r="AEC41" s="87"/>
      <c r="AED41" s="87"/>
      <c r="AEE41" s="87"/>
      <c r="AEF41" s="87"/>
      <c r="AEG41" s="87"/>
      <c r="AEH41" s="87"/>
      <c r="AEI41" s="87"/>
      <c r="AEJ41" s="87"/>
      <c r="AEK41" s="87"/>
      <c r="AEL41" s="87"/>
      <c r="AEM41" s="87"/>
      <c r="AEN41" s="87"/>
      <c r="AEO41" s="87"/>
      <c r="AEP41" s="87"/>
      <c r="AEQ41" s="87"/>
      <c r="AER41" s="87"/>
      <c r="AES41" s="87"/>
      <c r="AET41" s="87"/>
      <c r="AEU41" s="87"/>
      <c r="AEV41" s="87"/>
      <c r="AEW41" s="87"/>
      <c r="AEX41" s="87"/>
      <c r="AEY41" s="87"/>
      <c r="AEZ41" s="87"/>
      <c r="AFA41" s="87"/>
      <c r="AFB41" s="87"/>
      <c r="AFC41" s="87"/>
      <c r="AFD41" s="87"/>
      <c r="AFE41" s="87"/>
      <c r="AFF41" s="87"/>
      <c r="AFG41" s="87"/>
      <c r="AFH41" s="87"/>
      <c r="AFI41" s="87"/>
      <c r="AFJ41" s="87"/>
      <c r="AFK41" s="87"/>
      <c r="AFL41" s="87"/>
      <c r="AFM41" s="87"/>
      <c r="AFN41" s="87"/>
      <c r="AFO41" s="87"/>
      <c r="AFP41" s="87"/>
      <c r="AFQ41" s="87"/>
      <c r="AFR41" s="87"/>
      <c r="AFS41" s="87"/>
      <c r="AFT41" s="87"/>
      <c r="AFU41" s="87"/>
      <c r="AFV41" s="87"/>
      <c r="AFW41" s="87"/>
      <c r="AFX41" s="87"/>
      <c r="AFY41" s="87"/>
      <c r="AFZ41" s="87"/>
      <c r="AGA41" s="87"/>
      <c r="AGB41" s="87"/>
      <c r="AGC41" s="87"/>
      <c r="AGD41" s="87"/>
      <c r="AGE41" s="87"/>
      <c r="AGF41" s="87"/>
      <c r="AGG41" s="87"/>
      <c r="AGH41" s="87"/>
      <c r="AGI41" s="87"/>
      <c r="AGJ41" s="87"/>
      <c r="AGK41" s="87"/>
      <c r="AGL41" s="87"/>
      <c r="AGM41" s="87"/>
      <c r="AGN41" s="87"/>
      <c r="AGO41" s="87"/>
      <c r="AGP41" s="87"/>
      <c r="AGQ41" s="87"/>
      <c r="AGR41" s="87"/>
      <c r="AGS41" s="87"/>
      <c r="AGT41" s="87"/>
      <c r="AGU41" s="87"/>
      <c r="AGV41" s="87"/>
      <c r="AGW41" s="87"/>
      <c r="AGX41" s="87"/>
      <c r="AGY41" s="87"/>
      <c r="AGZ41" s="87"/>
      <c r="AHA41" s="87"/>
      <c r="AHB41" s="87"/>
      <c r="AHC41" s="87"/>
      <c r="AHD41" s="87"/>
      <c r="AHE41" s="87"/>
      <c r="AHF41" s="87"/>
      <c r="AHG41" s="87"/>
      <c r="AHH41" s="87"/>
      <c r="AHI41" s="87"/>
      <c r="AHJ41" s="87"/>
      <c r="AHK41" s="87"/>
      <c r="AHL41" s="87"/>
      <c r="AHM41" s="87"/>
      <c r="AHN41" s="87"/>
      <c r="AHO41" s="87"/>
      <c r="AHP41" s="87"/>
      <c r="AHQ41" s="87"/>
      <c r="AHR41" s="87"/>
      <c r="AHS41" s="87"/>
      <c r="AHT41" s="87"/>
      <c r="AHU41" s="87"/>
      <c r="AHV41" s="87"/>
      <c r="AHW41" s="87"/>
      <c r="AHX41" s="87"/>
      <c r="AHY41" s="87"/>
      <c r="AHZ41" s="87"/>
      <c r="AIA41" s="87"/>
      <c r="AIB41" s="87"/>
      <c r="AIC41" s="87"/>
      <c r="AID41" s="87"/>
      <c r="AIE41" s="87"/>
      <c r="AIF41" s="87"/>
      <c r="AIG41" s="87"/>
      <c r="AIH41" s="87"/>
      <c r="AII41" s="87"/>
      <c r="AIJ41" s="87"/>
      <c r="AIK41" s="87"/>
      <c r="AIL41" s="87"/>
      <c r="AIM41" s="87"/>
      <c r="AIN41" s="87"/>
      <c r="AIO41" s="87"/>
      <c r="AIP41" s="87"/>
      <c r="AIQ41" s="87"/>
      <c r="AIR41" s="87"/>
      <c r="AIS41" s="87"/>
      <c r="AIT41" s="87"/>
      <c r="AIU41" s="87"/>
      <c r="AIV41" s="87"/>
      <c r="AIW41" s="87"/>
      <c r="AIX41" s="87"/>
      <c r="AIY41" s="87"/>
      <c r="AIZ41" s="87"/>
      <c r="AJA41" s="87"/>
      <c r="AJB41" s="87"/>
      <c r="AJC41" s="87"/>
      <c r="AJD41" s="87"/>
      <c r="AJE41" s="87"/>
      <c r="AJF41" s="87"/>
      <c r="AJG41" s="87"/>
      <c r="AJH41" s="87"/>
      <c r="AJI41" s="87"/>
      <c r="AJJ41" s="87"/>
      <c r="AJK41" s="87"/>
      <c r="AJL41" s="87"/>
      <c r="AJM41" s="87"/>
      <c r="AJN41" s="87"/>
      <c r="AJO41" s="87"/>
      <c r="AJP41" s="87"/>
      <c r="AJQ41" s="87"/>
      <c r="AJR41" s="87"/>
      <c r="AJS41" s="87"/>
      <c r="AJT41" s="87"/>
      <c r="AJU41" s="87"/>
      <c r="AJV41" s="87"/>
      <c r="AJW41" s="87"/>
      <c r="AJX41" s="87"/>
      <c r="AJY41" s="87"/>
      <c r="AJZ41" s="87"/>
      <c r="AKA41" s="87"/>
      <c r="AKB41" s="87"/>
      <c r="AKC41" s="87"/>
      <c r="AKD41" s="87"/>
      <c r="AKE41" s="87"/>
      <c r="AKF41" s="87"/>
      <c r="AKG41" s="87"/>
      <c r="AKH41" s="87"/>
      <c r="AKI41" s="87"/>
      <c r="AKJ41" s="87"/>
      <c r="AKK41" s="87"/>
      <c r="AKL41" s="87"/>
      <c r="AKM41" s="87"/>
      <c r="AKN41" s="87"/>
      <c r="AKO41" s="87"/>
      <c r="AKP41" s="87"/>
      <c r="AKQ41" s="87"/>
      <c r="AKR41" s="87"/>
      <c r="AKS41" s="87"/>
      <c r="AKT41" s="87"/>
      <c r="AKU41" s="87"/>
      <c r="AKV41" s="87"/>
      <c r="AKW41" s="87"/>
      <c r="AKX41" s="87"/>
      <c r="AKY41" s="87"/>
      <c r="AKZ41" s="87"/>
      <c r="ALA41" s="87"/>
      <c r="ALB41" s="87"/>
      <c r="ALC41" s="87"/>
      <c r="ALD41" s="87"/>
      <c r="ALE41" s="87"/>
      <c r="ALF41" s="87"/>
      <c r="ALG41" s="87"/>
      <c r="ALH41" s="87"/>
      <c r="ALI41" s="87"/>
      <c r="ALJ41" s="87"/>
      <c r="ALK41" s="87"/>
      <c r="ALL41" s="87"/>
      <c r="ALM41" s="87"/>
      <c r="ALN41" s="87"/>
      <c r="ALO41" s="87"/>
      <c r="ALP41" s="87"/>
      <c r="ALQ41" s="87"/>
      <c r="ALR41" s="87"/>
      <c r="ALS41" s="87"/>
      <c r="ALT41" s="87"/>
      <c r="ALU41" s="87"/>
      <c r="ALV41" s="87"/>
      <c r="ALW41" s="87"/>
      <c r="ALX41" s="87"/>
      <c r="ALY41" s="87"/>
      <c r="ALZ41" s="87"/>
      <c r="AMA41" s="87"/>
      <c r="AMB41" s="87"/>
      <c r="AMC41" s="87"/>
      <c r="AMD41" s="87"/>
      <c r="AME41" s="87"/>
      <c r="AMF41" s="87"/>
      <c r="AMG41" s="87"/>
      <c r="AMH41" s="87"/>
      <c r="AMI41" s="87"/>
      <c r="AMJ41" s="87"/>
      <c r="AMK41" s="87"/>
      <c r="AML41" s="87"/>
      <c r="AMM41" s="87"/>
      <c r="AMN41" s="87"/>
      <c r="AMO41" s="87"/>
      <c r="AMP41" s="87"/>
      <c r="AMQ41" s="87"/>
      <c r="AMR41" s="87"/>
      <c r="AMS41" s="87"/>
      <c r="AMT41" s="87"/>
      <c r="AMU41" s="87"/>
      <c r="AMV41" s="87"/>
      <c r="AMW41" s="87"/>
      <c r="AMX41" s="87"/>
      <c r="AMY41" s="87"/>
      <c r="AMZ41" s="87"/>
      <c r="ANA41" s="87"/>
      <c r="ANB41" s="87"/>
      <c r="ANC41" s="87"/>
      <c r="AND41" s="87"/>
      <c r="ANE41" s="87"/>
      <c r="ANF41" s="87"/>
      <c r="ANG41" s="87"/>
      <c r="ANH41" s="87"/>
      <c r="ANI41" s="87"/>
      <c r="ANJ41" s="87"/>
      <c r="ANK41" s="87"/>
      <c r="ANL41" s="87"/>
      <c r="ANM41" s="87"/>
      <c r="ANN41" s="87"/>
      <c r="ANO41" s="87"/>
    </row>
    <row r="42" spans="1:1055" s="87" customFormat="1" ht="18.75" customHeight="1" x14ac:dyDescent="0.25">
      <c r="A42" s="49">
        <v>3</v>
      </c>
      <c r="B42" s="93" t="str">
        <f>'часть 2'!B32</f>
        <v>г. Торжок, ул. Падерина, д.3</v>
      </c>
      <c r="C42" s="127">
        <v>1960</v>
      </c>
      <c r="D42" s="49" t="s">
        <v>53</v>
      </c>
      <c r="E42" s="49" t="s">
        <v>54</v>
      </c>
      <c r="F42" s="49">
        <v>3</v>
      </c>
      <c r="G42" s="49">
        <v>3</v>
      </c>
      <c r="H42" s="120">
        <v>1944</v>
      </c>
      <c r="I42" s="120">
        <v>1776.8</v>
      </c>
      <c r="J42" s="120">
        <v>1514.2</v>
      </c>
      <c r="K42" s="112">
        <v>61</v>
      </c>
      <c r="L42" s="58">
        <f>M42+N42+O42+P42+Q42</f>
        <v>129465</v>
      </c>
      <c r="M42" s="102">
        <v>0</v>
      </c>
      <c r="N42" s="56">
        <v>0</v>
      </c>
      <c r="O42" s="58">
        <f>'часть 2'!C32</f>
        <v>129465</v>
      </c>
      <c r="P42" s="102">
        <v>0</v>
      </c>
      <c r="Q42" s="56">
        <v>0</v>
      </c>
      <c r="R42" s="83">
        <v>45291</v>
      </c>
      <c r="S42" s="83">
        <v>45291</v>
      </c>
    </row>
    <row r="43" spans="1:1055" s="87" customFormat="1" ht="15" x14ac:dyDescent="0.25">
      <c r="A43" s="49">
        <v>4</v>
      </c>
      <c r="B43" s="93" t="str">
        <f>'часть 2'!B33</f>
        <v>г. Торжок, ул. Бакунина, д.5</v>
      </c>
      <c r="C43" s="49">
        <v>1917</v>
      </c>
      <c r="D43" s="49" t="s">
        <v>53</v>
      </c>
      <c r="E43" s="49" t="s">
        <v>54</v>
      </c>
      <c r="F43" s="49">
        <v>2</v>
      </c>
      <c r="G43" s="49">
        <v>1</v>
      </c>
      <c r="H43" s="120">
        <v>513.9</v>
      </c>
      <c r="I43" s="120">
        <v>483.1</v>
      </c>
      <c r="J43" s="120">
        <f>I43-33.6</f>
        <v>449.5</v>
      </c>
      <c r="K43" s="112">
        <v>16</v>
      </c>
      <c r="L43" s="58">
        <f>M43+N43+O43+P43+Q43</f>
        <v>2058000.82</v>
      </c>
      <c r="M43" s="102">
        <v>0</v>
      </c>
      <c r="N43" s="56">
        <v>0</v>
      </c>
      <c r="O43" s="58">
        <f>'часть 2'!C33</f>
        <v>2058000.82</v>
      </c>
      <c r="P43" s="102">
        <v>0</v>
      </c>
      <c r="Q43" s="56">
        <v>0</v>
      </c>
      <c r="R43" s="83">
        <v>45291</v>
      </c>
      <c r="S43" s="83">
        <v>45291</v>
      </c>
    </row>
    <row r="44" spans="1:1055" s="87" customFormat="1" ht="15" x14ac:dyDescent="0.25">
      <c r="A44" s="130">
        <v>5</v>
      </c>
      <c r="B44" s="93" t="str">
        <f>'часть 2'!B34</f>
        <v>г. Торжок, ул. Красноармейская, д.2</v>
      </c>
      <c r="C44" s="14">
        <v>1969</v>
      </c>
      <c r="D44" s="94" t="s">
        <v>53</v>
      </c>
      <c r="E44" s="96" t="s">
        <v>54</v>
      </c>
      <c r="F44" s="97">
        <v>3</v>
      </c>
      <c r="G44" s="97">
        <v>3</v>
      </c>
      <c r="H44" s="121">
        <v>1516.6</v>
      </c>
      <c r="I44" s="122">
        <v>1516.6</v>
      </c>
      <c r="J44" s="121">
        <v>1448.5</v>
      </c>
      <c r="K44" s="98">
        <v>60</v>
      </c>
      <c r="L44" s="58">
        <f>M44+N44+O44+P44+Q44</f>
        <v>2494910</v>
      </c>
      <c r="M44" s="102">
        <v>0</v>
      </c>
      <c r="N44" s="56">
        <v>0</v>
      </c>
      <c r="O44" s="58">
        <f>'часть 2'!C34</f>
        <v>2494910</v>
      </c>
      <c r="P44" s="102">
        <v>0</v>
      </c>
      <c r="Q44" s="56">
        <v>0</v>
      </c>
      <c r="R44" s="83">
        <v>45291</v>
      </c>
      <c r="S44" s="83">
        <v>45291</v>
      </c>
    </row>
    <row r="45" spans="1:1055" s="1" customFormat="1" ht="18" customHeight="1" x14ac:dyDescent="0.25">
      <c r="A45" s="148" t="s">
        <v>100</v>
      </c>
      <c r="B45" s="149"/>
      <c r="C45" s="149"/>
      <c r="D45" s="149"/>
      <c r="E45" s="149"/>
      <c r="F45" s="149"/>
      <c r="G45" s="149"/>
      <c r="H45" s="149"/>
      <c r="I45" s="149"/>
      <c r="J45" s="149"/>
      <c r="K45" s="149"/>
      <c r="L45" s="149"/>
      <c r="M45" s="149"/>
      <c r="N45" s="149"/>
      <c r="O45" s="149"/>
      <c r="P45" s="149"/>
      <c r="Q45" s="149"/>
      <c r="R45" s="149"/>
      <c r="S45" s="149"/>
      <c r="T45" s="92"/>
      <c r="U45" s="92"/>
      <c r="V45" s="87"/>
      <c r="W45" s="87"/>
      <c r="X45" s="87"/>
      <c r="Y45" s="87"/>
      <c r="Z45" s="87"/>
      <c r="AA45" s="87"/>
      <c r="AB45" s="87"/>
      <c r="AC45" s="87"/>
      <c r="AD45" s="87"/>
      <c r="AE45" s="87"/>
      <c r="AF45" s="87"/>
      <c r="AG45" s="87"/>
      <c r="AH45" s="87"/>
      <c r="AI45" s="87"/>
      <c r="AJ45" s="87"/>
      <c r="AK45" s="87"/>
      <c r="AL45" s="87"/>
      <c r="AM45" s="87"/>
      <c r="AN45" s="87"/>
      <c r="AO45" s="87"/>
      <c r="AP45" s="87"/>
      <c r="AQ45" s="87"/>
      <c r="AR45" s="87"/>
      <c r="AS45" s="87"/>
      <c r="AT45" s="87"/>
      <c r="AU45" s="87"/>
      <c r="AV45" s="87"/>
      <c r="AW45" s="87"/>
      <c r="AX45" s="87"/>
      <c r="AY45" s="87"/>
      <c r="AZ45" s="87"/>
      <c r="BA45" s="87"/>
      <c r="BB45" s="87"/>
      <c r="BC45" s="87"/>
      <c r="BD45" s="87"/>
      <c r="BE45" s="87"/>
      <c r="BF45" s="87"/>
      <c r="BG45" s="87"/>
      <c r="BH45" s="87"/>
      <c r="BI45" s="87"/>
      <c r="BJ45" s="87"/>
      <c r="BK45" s="87"/>
      <c r="BL45" s="87"/>
      <c r="BM45" s="87"/>
      <c r="BN45" s="87"/>
      <c r="BO45" s="87"/>
      <c r="BP45" s="87"/>
      <c r="BQ45" s="87"/>
      <c r="BR45" s="87"/>
      <c r="BS45" s="87"/>
      <c r="BT45" s="87"/>
      <c r="BU45" s="87"/>
      <c r="BV45" s="87"/>
      <c r="BW45" s="87"/>
      <c r="BX45" s="87"/>
      <c r="BY45" s="87"/>
      <c r="BZ45" s="87"/>
      <c r="CA45" s="87"/>
      <c r="CB45" s="87"/>
      <c r="CC45" s="87"/>
      <c r="CD45" s="87"/>
      <c r="CE45" s="87"/>
      <c r="CF45" s="87"/>
      <c r="CG45" s="87"/>
      <c r="CH45" s="87"/>
      <c r="CI45" s="87"/>
      <c r="CJ45" s="87"/>
      <c r="CK45" s="87"/>
      <c r="CL45" s="87"/>
      <c r="CM45" s="87"/>
      <c r="CN45" s="87"/>
      <c r="CO45" s="87"/>
      <c r="CP45" s="87"/>
      <c r="CQ45" s="87"/>
      <c r="CR45" s="87"/>
      <c r="CS45" s="87"/>
      <c r="CT45" s="87"/>
      <c r="CU45" s="87"/>
      <c r="CV45" s="87"/>
      <c r="CW45" s="87"/>
      <c r="CX45" s="87"/>
      <c r="CY45" s="87"/>
      <c r="CZ45" s="87"/>
      <c r="DA45" s="87"/>
      <c r="DB45" s="87"/>
      <c r="DC45" s="87"/>
      <c r="DD45" s="87"/>
      <c r="DE45" s="87"/>
      <c r="DF45" s="87"/>
      <c r="DG45" s="87"/>
      <c r="DH45" s="87"/>
      <c r="DI45" s="87"/>
      <c r="DJ45" s="87"/>
      <c r="DK45" s="87"/>
      <c r="DL45" s="87"/>
      <c r="DM45" s="87"/>
      <c r="DN45" s="87"/>
      <c r="DO45" s="87"/>
      <c r="DP45" s="87"/>
      <c r="DQ45" s="87"/>
      <c r="DR45" s="87"/>
      <c r="DS45" s="87"/>
      <c r="DT45" s="87"/>
      <c r="DU45" s="87"/>
      <c r="DV45" s="87"/>
      <c r="DW45" s="87"/>
      <c r="DX45" s="87"/>
      <c r="DY45" s="87"/>
      <c r="DZ45" s="87"/>
      <c r="EA45" s="87"/>
      <c r="EB45" s="87"/>
      <c r="EC45" s="87"/>
      <c r="ED45" s="87"/>
      <c r="EE45" s="87"/>
      <c r="EF45" s="87"/>
      <c r="EG45" s="87"/>
      <c r="EH45" s="87"/>
      <c r="EI45" s="87"/>
      <c r="EJ45" s="87"/>
      <c r="EK45" s="87"/>
      <c r="EL45" s="87"/>
      <c r="EM45" s="87"/>
      <c r="EN45" s="87"/>
      <c r="EO45" s="87"/>
      <c r="EP45" s="87"/>
      <c r="EQ45" s="87"/>
      <c r="ER45" s="87"/>
      <c r="ES45" s="87"/>
      <c r="ET45" s="87"/>
      <c r="EU45" s="87"/>
      <c r="EV45" s="87"/>
      <c r="EW45" s="87"/>
      <c r="EX45" s="87"/>
      <c r="EY45" s="87"/>
      <c r="EZ45" s="87"/>
      <c r="FA45" s="87"/>
      <c r="FB45" s="87"/>
      <c r="FC45" s="87"/>
      <c r="FD45" s="87"/>
      <c r="FE45" s="87"/>
      <c r="FF45" s="87"/>
      <c r="FG45" s="87"/>
      <c r="FH45" s="87"/>
      <c r="FI45" s="87"/>
      <c r="FJ45" s="87"/>
      <c r="FK45" s="87"/>
      <c r="FL45" s="87"/>
      <c r="FM45" s="87"/>
      <c r="FN45" s="87"/>
      <c r="FO45" s="87"/>
      <c r="FP45" s="87"/>
      <c r="FQ45" s="87"/>
      <c r="FR45" s="87"/>
      <c r="FS45" s="87"/>
      <c r="FT45" s="87"/>
      <c r="FU45" s="87"/>
      <c r="FV45" s="87"/>
      <c r="FW45" s="87"/>
      <c r="FX45" s="87"/>
      <c r="FY45" s="87"/>
      <c r="FZ45" s="87"/>
      <c r="GA45" s="87"/>
      <c r="GB45" s="87"/>
      <c r="GC45" s="87"/>
      <c r="GD45" s="87"/>
      <c r="GE45" s="87"/>
      <c r="GF45" s="87"/>
      <c r="GG45" s="87"/>
      <c r="GH45" s="87"/>
      <c r="GI45" s="87"/>
      <c r="GJ45" s="87"/>
      <c r="GK45" s="87"/>
      <c r="GL45" s="87"/>
      <c r="GM45" s="87"/>
      <c r="GN45" s="87"/>
      <c r="GO45" s="87"/>
      <c r="GP45" s="87"/>
      <c r="GQ45" s="87"/>
      <c r="GR45" s="87"/>
      <c r="GS45" s="87"/>
      <c r="GT45" s="87"/>
      <c r="GU45" s="87"/>
      <c r="GV45" s="87"/>
      <c r="GW45" s="87"/>
      <c r="GX45" s="87"/>
      <c r="GY45" s="87"/>
      <c r="GZ45" s="87"/>
      <c r="HA45" s="87"/>
      <c r="HB45" s="87"/>
      <c r="HC45" s="87"/>
      <c r="HD45" s="87"/>
      <c r="HE45" s="87"/>
      <c r="HF45" s="87"/>
      <c r="HG45" s="87"/>
      <c r="HH45" s="87"/>
      <c r="HI45" s="87"/>
      <c r="HJ45" s="87"/>
      <c r="HK45" s="87"/>
      <c r="HL45" s="87"/>
      <c r="HM45" s="87"/>
      <c r="HN45" s="87"/>
      <c r="HO45" s="87"/>
      <c r="HP45" s="87"/>
      <c r="HQ45" s="87"/>
      <c r="HR45" s="87"/>
      <c r="HS45" s="87"/>
      <c r="HT45" s="87"/>
      <c r="HU45" s="87"/>
      <c r="HV45" s="87"/>
      <c r="HW45" s="87"/>
      <c r="HX45" s="87"/>
      <c r="HY45" s="87"/>
      <c r="HZ45" s="87"/>
      <c r="IA45" s="87"/>
      <c r="IB45" s="87"/>
      <c r="IC45" s="87"/>
      <c r="ID45" s="87"/>
      <c r="IE45" s="87"/>
      <c r="IF45" s="87"/>
      <c r="IG45" s="87"/>
      <c r="IH45" s="87"/>
      <c r="II45" s="87"/>
      <c r="IJ45" s="87"/>
      <c r="IK45" s="87"/>
      <c r="IL45" s="87"/>
      <c r="IM45" s="87"/>
      <c r="IN45" s="87"/>
      <c r="IO45" s="87"/>
      <c r="IP45" s="87"/>
      <c r="IQ45" s="87"/>
      <c r="IR45" s="87"/>
      <c r="IS45" s="87"/>
      <c r="IT45" s="87"/>
      <c r="IU45" s="87"/>
      <c r="IV45" s="87"/>
      <c r="IW45" s="87"/>
      <c r="IX45" s="87"/>
      <c r="IY45" s="87"/>
      <c r="IZ45" s="87"/>
      <c r="JA45" s="87"/>
      <c r="JB45" s="87"/>
      <c r="JC45" s="87"/>
      <c r="JD45" s="87"/>
      <c r="JE45" s="87"/>
      <c r="JF45" s="87"/>
      <c r="JG45" s="87"/>
      <c r="JH45" s="87"/>
      <c r="JI45" s="87"/>
      <c r="JJ45" s="87"/>
      <c r="JK45" s="87"/>
      <c r="JL45" s="87"/>
      <c r="JM45" s="87"/>
      <c r="JN45" s="87"/>
      <c r="JO45" s="87"/>
      <c r="JP45" s="87"/>
      <c r="JQ45" s="87"/>
      <c r="JR45" s="87"/>
      <c r="JS45" s="87"/>
      <c r="JT45" s="87"/>
      <c r="JU45" s="87"/>
      <c r="JV45" s="87"/>
      <c r="JW45" s="87"/>
      <c r="JX45" s="87"/>
      <c r="JY45" s="87"/>
      <c r="JZ45" s="87"/>
      <c r="KA45" s="87"/>
      <c r="KB45" s="87"/>
      <c r="KC45" s="87"/>
      <c r="KD45" s="87"/>
      <c r="KE45" s="87"/>
      <c r="KF45" s="87"/>
      <c r="KG45" s="87"/>
      <c r="KH45" s="87"/>
      <c r="KI45" s="87"/>
      <c r="KJ45" s="87"/>
      <c r="KK45" s="87"/>
      <c r="KL45" s="87"/>
      <c r="KM45" s="87"/>
      <c r="KN45" s="87"/>
      <c r="KO45" s="87"/>
      <c r="KP45" s="87"/>
      <c r="KQ45" s="87"/>
      <c r="KR45" s="87"/>
      <c r="KS45" s="87"/>
      <c r="KT45" s="87"/>
      <c r="KU45" s="87"/>
      <c r="KV45" s="87"/>
      <c r="KW45" s="87"/>
      <c r="KX45" s="87"/>
      <c r="KY45" s="87"/>
      <c r="KZ45" s="87"/>
      <c r="LA45" s="87"/>
      <c r="LB45" s="87"/>
      <c r="LC45" s="87"/>
      <c r="LD45" s="87"/>
      <c r="LE45" s="87"/>
      <c r="LF45" s="87"/>
      <c r="LG45" s="87"/>
      <c r="LH45" s="87"/>
      <c r="LI45" s="87"/>
      <c r="LJ45" s="87"/>
      <c r="LK45" s="87"/>
      <c r="LL45" s="87"/>
      <c r="LM45" s="87"/>
      <c r="LN45" s="87"/>
      <c r="LO45" s="87"/>
      <c r="LP45" s="87"/>
      <c r="LQ45" s="87"/>
      <c r="LR45" s="87"/>
      <c r="LS45" s="87"/>
      <c r="LT45" s="87"/>
      <c r="LU45" s="87"/>
      <c r="LV45" s="87"/>
      <c r="LW45" s="87"/>
      <c r="LX45" s="87"/>
      <c r="LY45" s="87"/>
      <c r="LZ45" s="87"/>
      <c r="MA45" s="87"/>
      <c r="MB45" s="87"/>
      <c r="MC45" s="87"/>
      <c r="MD45" s="87"/>
      <c r="ME45" s="87"/>
      <c r="MF45" s="87"/>
      <c r="MG45" s="87"/>
      <c r="MH45" s="87"/>
      <c r="MI45" s="87"/>
      <c r="MJ45" s="87"/>
      <c r="MK45" s="87"/>
      <c r="ML45" s="87"/>
      <c r="MM45" s="87"/>
      <c r="MN45" s="87"/>
      <c r="MO45" s="87"/>
      <c r="MP45" s="87"/>
      <c r="MQ45" s="87"/>
      <c r="MR45" s="87"/>
      <c r="MS45" s="87"/>
      <c r="MT45" s="87"/>
      <c r="MU45" s="87"/>
      <c r="MV45" s="87"/>
      <c r="MW45" s="87"/>
      <c r="MX45" s="87"/>
      <c r="MY45" s="87"/>
      <c r="MZ45" s="87"/>
      <c r="NA45" s="87"/>
      <c r="NB45" s="87"/>
      <c r="NC45" s="87"/>
      <c r="ND45" s="87"/>
      <c r="NE45" s="87"/>
      <c r="NF45" s="87"/>
      <c r="NG45" s="87"/>
      <c r="NH45" s="87"/>
      <c r="NI45" s="87"/>
      <c r="NJ45" s="87"/>
      <c r="NK45" s="87"/>
      <c r="NL45" s="87"/>
      <c r="NM45" s="87"/>
      <c r="NN45" s="87"/>
      <c r="NO45" s="87"/>
      <c r="NP45" s="87"/>
      <c r="NQ45" s="87"/>
      <c r="NR45" s="87"/>
      <c r="NS45" s="87"/>
      <c r="NT45" s="87"/>
      <c r="NU45" s="87"/>
      <c r="NV45" s="87"/>
      <c r="NW45" s="87"/>
      <c r="NX45" s="87"/>
      <c r="NY45" s="87"/>
      <c r="NZ45" s="87"/>
      <c r="OA45" s="87"/>
      <c r="OB45" s="87"/>
      <c r="OC45" s="87"/>
      <c r="OD45" s="87"/>
      <c r="OE45" s="87"/>
      <c r="OF45" s="87"/>
      <c r="OG45" s="87"/>
      <c r="OH45" s="87"/>
      <c r="OI45" s="87"/>
      <c r="OJ45" s="87"/>
      <c r="OK45" s="87"/>
      <c r="OL45" s="87"/>
      <c r="OM45" s="87"/>
      <c r="ON45" s="87"/>
      <c r="OO45" s="87"/>
      <c r="OP45" s="87"/>
      <c r="OQ45" s="87"/>
      <c r="OR45" s="87"/>
      <c r="OS45" s="87"/>
      <c r="OT45" s="87"/>
      <c r="OU45" s="87"/>
      <c r="OV45" s="87"/>
      <c r="OW45" s="87"/>
      <c r="OX45" s="87"/>
      <c r="OY45" s="87"/>
      <c r="OZ45" s="87"/>
      <c r="PA45" s="87"/>
      <c r="PB45" s="87"/>
      <c r="PC45" s="87"/>
      <c r="PD45" s="87"/>
      <c r="PE45" s="87"/>
      <c r="PF45" s="87"/>
      <c r="PG45" s="87"/>
      <c r="PH45" s="87"/>
      <c r="PI45" s="87"/>
      <c r="PJ45" s="87"/>
      <c r="PK45" s="87"/>
      <c r="PL45" s="87"/>
      <c r="PM45" s="87"/>
      <c r="PN45" s="87"/>
      <c r="PO45" s="87"/>
      <c r="PP45" s="87"/>
      <c r="PQ45" s="87"/>
      <c r="PR45" s="87"/>
      <c r="PS45" s="87"/>
      <c r="PT45" s="87"/>
      <c r="PU45" s="87"/>
      <c r="PV45" s="87"/>
      <c r="PW45" s="87"/>
      <c r="PX45" s="87"/>
      <c r="PY45" s="87"/>
      <c r="PZ45" s="87"/>
      <c r="QA45" s="87"/>
      <c r="QB45" s="87"/>
      <c r="QC45" s="87"/>
      <c r="QD45" s="87"/>
      <c r="QE45" s="87"/>
      <c r="QF45" s="87"/>
      <c r="QG45" s="87"/>
      <c r="QH45" s="87"/>
      <c r="QI45" s="87"/>
      <c r="QJ45" s="87"/>
      <c r="QK45" s="87"/>
      <c r="QL45" s="87"/>
      <c r="QM45" s="87"/>
      <c r="QN45" s="87"/>
      <c r="QO45" s="87"/>
      <c r="QP45" s="87"/>
      <c r="QQ45" s="87"/>
      <c r="QR45" s="87"/>
      <c r="QS45" s="87"/>
      <c r="QT45" s="87"/>
      <c r="QU45" s="87"/>
      <c r="QV45" s="87"/>
      <c r="QW45" s="87"/>
      <c r="QX45" s="87"/>
      <c r="QY45" s="87"/>
      <c r="QZ45" s="87"/>
      <c r="RA45" s="87"/>
      <c r="RB45" s="87"/>
      <c r="RC45" s="87"/>
      <c r="RD45" s="87"/>
      <c r="RE45" s="87"/>
      <c r="RF45" s="87"/>
      <c r="RG45" s="87"/>
      <c r="RH45" s="87"/>
      <c r="RI45" s="87"/>
      <c r="RJ45" s="87"/>
      <c r="RK45" s="87"/>
      <c r="RL45" s="87"/>
      <c r="RM45" s="87"/>
      <c r="RN45" s="87"/>
      <c r="RO45" s="87"/>
      <c r="RP45" s="87"/>
      <c r="RQ45" s="87"/>
      <c r="RR45" s="87"/>
      <c r="RS45" s="87"/>
      <c r="RT45" s="87"/>
      <c r="RU45" s="87"/>
      <c r="RV45" s="87"/>
      <c r="RW45" s="87"/>
      <c r="RX45" s="87"/>
      <c r="RY45" s="87"/>
      <c r="RZ45" s="87"/>
      <c r="SA45" s="87"/>
      <c r="SB45" s="87"/>
      <c r="SC45" s="87"/>
      <c r="SD45" s="87"/>
      <c r="SE45" s="87"/>
      <c r="SF45" s="87"/>
      <c r="SG45" s="87"/>
      <c r="SH45" s="87"/>
      <c r="SI45" s="87"/>
      <c r="SJ45" s="87"/>
      <c r="SK45" s="87"/>
      <c r="SL45" s="87"/>
      <c r="SM45" s="87"/>
      <c r="SN45" s="87"/>
      <c r="SO45" s="87"/>
      <c r="SP45" s="87"/>
      <c r="SQ45" s="87"/>
      <c r="SR45" s="87"/>
      <c r="SS45" s="87"/>
      <c r="ST45" s="87"/>
      <c r="SU45" s="87"/>
      <c r="SV45" s="87"/>
      <c r="SW45" s="87"/>
      <c r="SX45" s="87"/>
      <c r="SY45" s="87"/>
      <c r="SZ45" s="87"/>
      <c r="TA45" s="87"/>
      <c r="TB45" s="87"/>
      <c r="TC45" s="87"/>
      <c r="TD45" s="87"/>
      <c r="TE45" s="87"/>
      <c r="TF45" s="87"/>
      <c r="TG45" s="87"/>
      <c r="TH45" s="87"/>
      <c r="TI45" s="87"/>
      <c r="TJ45" s="87"/>
      <c r="TK45" s="87"/>
      <c r="TL45" s="87"/>
      <c r="TM45" s="87"/>
      <c r="TN45" s="87"/>
      <c r="TO45" s="87"/>
      <c r="TP45" s="87"/>
      <c r="TQ45" s="87"/>
      <c r="TR45" s="87"/>
      <c r="TS45" s="87"/>
      <c r="TT45" s="87"/>
      <c r="TU45" s="87"/>
      <c r="TV45" s="87"/>
      <c r="TW45" s="87"/>
      <c r="TX45" s="87"/>
      <c r="TY45" s="87"/>
      <c r="TZ45" s="87"/>
      <c r="UA45" s="87"/>
      <c r="UB45" s="87"/>
      <c r="UC45" s="87"/>
      <c r="UD45" s="87"/>
      <c r="UE45" s="87"/>
      <c r="UF45" s="87"/>
      <c r="UG45" s="87"/>
      <c r="UH45" s="87"/>
      <c r="UI45" s="87"/>
      <c r="UJ45" s="87"/>
      <c r="UK45" s="87"/>
      <c r="UL45" s="87"/>
      <c r="UM45" s="87"/>
      <c r="UN45" s="87"/>
      <c r="UO45" s="87"/>
      <c r="UP45" s="87"/>
      <c r="UQ45" s="87"/>
      <c r="UR45" s="87"/>
      <c r="US45" s="87"/>
      <c r="UT45" s="87"/>
      <c r="UU45" s="87"/>
      <c r="UV45" s="87"/>
      <c r="UW45" s="87"/>
      <c r="UX45" s="87"/>
      <c r="UY45" s="87"/>
      <c r="UZ45" s="87"/>
      <c r="VA45" s="87"/>
      <c r="VB45" s="87"/>
      <c r="VC45" s="87"/>
      <c r="VD45" s="87"/>
      <c r="VE45" s="87"/>
      <c r="VF45" s="87"/>
      <c r="VG45" s="87"/>
      <c r="VH45" s="87"/>
      <c r="VI45" s="87"/>
      <c r="VJ45" s="87"/>
      <c r="VK45" s="87"/>
      <c r="VL45" s="87"/>
      <c r="VM45" s="87"/>
      <c r="VN45" s="87"/>
      <c r="VO45" s="87"/>
      <c r="VP45" s="87"/>
      <c r="VQ45" s="87"/>
      <c r="VR45" s="87"/>
      <c r="VS45" s="87"/>
      <c r="VT45" s="87"/>
      <c r="VU45" s="87"/>
      <c r="VV45" s="87"/>
      <c r="VW45" s="87"/>
      <c r="VX45" s="87"/>
      <c r="VY45" s="87"/>
      <c r="VZ45" s="87"/>
      <c r="WA45" s="87"/>
      <c r="WB45" s="87"/>
      <c r="WC45" s="87"/>
      <c r="WD45" s="87"/>
      <c r="WE45" s="87"/>
      <c r="WF45" s="87"/>
      <c r="WG45" s="87"/>
      <c r="WH45" s="87"/>
      <c r="WI45" s="87"/>
      <c r="WJ45" s="87"/>
      <c r="WK45" s="87"/>
      <c r="WL45" s="87"/>
      <c r="WM45" s="87"/>
      <c r="WN45" s="87"/>
      <c r="WO45" s="87"/>
      <c r="WP45" s="87"/>
      <c r="WQ45" s="87"/>
      <c r="WR45" s="87"/>
      <c r="WS45" s="87"/>
      <c r="WT45" s="87"/>
      <c r="WU45" s="87"/>
      <c r="WV45" s="87"/>
      <c r="WW45" s="87"/>
      <c r="WX45" s="87"/>
      <c r="WY45" s="87"/>
      <c r="WZ45" s="87"/>
      <c r="XA45" s="87"/>
      <c r="XB45" s="87"/>
      <c r="XC45" s="87"/>
      <c r="XD45" s="87"/>
      <c r="XE45" s="87"/>
      <c r="XF45" s="87"/>
      <c r="XG45" s="87"/>
      <c r="XH45" s="87"/>
      <c r="XI45" s="87"/>
      <c r="XJ45" s="87"/>
      <c r="XK45" s="87"/>
      <c r="XL45" s="87"/>
      <c r="XM45" s="87"/>
      <c r="XN45" s="87"/>
      <c r="XO45" s="87"/>
      <c r="XP45" s="87"/>
      <c r="XQ45" s="87"/>
      <c r="XR45" s="87"/>
      <c r="XS45" s="87"/>
      <c r="XT45" s="87"/>
      <c r="XU45" s="87"/>
      <c r="XV45" s="87"/>
      <c r="XW45" s="87"/>
      <c r="XX45" s="87"/>
      <c r="XY45" s="87"/>
      <c r="XZ45" s="87"/>
      <c r="YA45" s="87"/>
      <c r="YB45" s="87"/>
      <c r="YC45" s="87"/>
      <c r="YD45" s="87"/>
      <c r="YE45" s="87"/>
      <c r="YF45" s="87"/>
      <c r="YG45" s="87"/>
      <c r="YH45" s="87"/>
      <c r="YI45" s="87"/>
      <c r="YJ45" s="87"/>
      <c r="YK45" s="87"/>
      <c r="YL45" s="87"/>
      <c r="YM45" s="87"/>
      <c r="YN45" s="87"/>
      <c r="YO45" s="87"/>
      <c r="YP45" s="87"/>
      <c r="YQ45" s="87"/>
      <c r="YR45" s="87"/>
      <c r="YS45" s="87"/>
      <c r="YT45" s="87"/>
      <c r="YU45" s="87"/>
      <c r="YV45" s="87"/>
      <c r="YW45" s="87"/>
      <c r="YX45" s="87"/>
      <c r="YY45" s="87"/>
      <c r="YZ45" s="87"/>
      <c r="ZA45" s="87"/>
      <c r="ZB45" s="87"/>
      <c r="ZC45" s="87"/>
      <c r="ZD45" s="87"/>
      <c r="ZE45" s="87"/>
      <c r="ZF45" s="87"/>
      <c r="ZG45" s="87"/>
      <c r="ZH45" s="87"/>
      <c r="ZI45" s="87"/>
      <c r="ZJ45" s="87"/>
      <c r="ZK45" s="87"/>
      <c r="ZL45" s="87"/>
      <c r="ZM45" s="87"/>
      <c r="ZN45" s="87"/>
      <c r="ZO45" s="87"/>
      <c r="ZP45" s="87"/>
      <c r="ZQ45" s="87"/>
      <c r="ZR45" s="87"/>
      <c r="ZS45" s="87"/>
      <c r="ZT45" s="87"/>
      <c r="ZU45" s="87"/>
      <c r="ZV45" s="87"/>
      <c r="ZW45" s="87"/>
      <c r="ZX45" s="87"/>
      <c r="ZY45" s="87"/>
      <c r="ZZ45" s="87"/>
      <c r="AAA45" s="87"/>
      <c r="AAB45" s="87"/>
      <c r="AAC45" s="87"/>
      <c r="AAD45" s="87"/>
      <c r="AAE45" s="87"/>
      <c r="AAF45" s="87"/>
      <c r="AAG45" s="87"/>
      <c r="AAH45" s="87"/>
      <c r="AAI45" s="87"/>
      <c r="AAJ45" s="87"/>
      <c r="AAK45" s="87"/>
      <c r="AAL45" s="87"/>
      <c r="AAM45" s="87"/>
      <c r="AAN45" s="87"/>
      <c r="AAO45" s="87"/>
      <c r="AAP45" s="87"/>
      <c r="AAQ45" s="87"/>
      <c r="AAR45" s="87"/>
      <c r="AAS45" s="87"/>
      <c r="AAT45" s="87"/>
      <c r="AAU45" s="87"/>
      <c r="AAV45" s="87"/>
      <c r="AAW45" s="87"/>
      <c r="AAX45" s="87"/>
      <c r="AAY45" s="87"/>
      <c r="AAZ45" s="87"/>
      <c r="ABA45" s="87"/>
      <c r="ABB45" s="87"/>
      <c r="ABC45" s="87"/>
      <c r="ABD45" s="87"/>
      <c r="ABE45" s="87"/>
      <c r="ABF45" s="87"/>
      <c r="ABG45" s="87"/>
      <c r="ABH45" s="87"/>
      <c r="ABI45" s="87"/>
      <c r="ABJ45" s="87"/>
      <c r="ABK45" s="87"/>
      <c r="ABL45" s="87"/>
      <c r="ABM45" s="87"/>
      <c r="ABN45" s="87"/>
      <c r="ABO45" s="87"/>
      <c r="ABP45" s="87"/>
      <c r="ABQ45" s="87"/>
      <c r="ABR45" s="87"/>
      <c r="ABS45" s="87"/>
      <c r="ABT45" s="87"/>
      <c r="ABU45" s="87"/>
      <c r="ABV45" s="87"/>
      <c r="ABW45" s="87"/>
      <c r="ABX45" s="87"/>
      <c r="ABY45" s="87"/>
      <c r="ABZ45" s="87"/>
      <c r="ACA45" s="87"/>
      <c r="ACB45" s="87"/>
      <c r="ACC45" s="87"/>
      <c r="ACD45" s="87"/>
      <c r="ACE45" s="87"/>
      <c r="ACF45" s="87"/>
      <c r="ACG45" s="87"/>
      <c r="ACH45" s="87"/>
      <c r="ACI45" s="87"/>
      <c r="ACJ45" s="87"/>
      <c r="ACK45" s="87"/>
      <c r="ACL45" s="87"/>
      <c r="ACM45" s="87"/>
      <c r="ACN45" s="87"/>
      <c r="ACO45" s="87"/>
      <c r="ACP45" s="87"/>
      <c r="ACQ45" s="87"/>
      <c r="ACR45" s="87"/>
      <c r="ACS45" s="87"/>
      <c r="ACT45" s="87"/>
      <c r="ACU45" s="87"/>
      <c r="ACV45" s="87"/>
      <c r="ACW45" s="87"/>
      <c r="ACX45" s="87"/>
      <c r="ACY45" s="87"/>
      <c r="ACZ45" s="87"/>
      <c r="ADA45" s="87"/>
      <c r="ADB45" s="87"/>
      <c r="ADC45" s="87"/>
      <c r="ADD45" s="87"/>
      <c r="ADE45" s="87"/>
      <c r="ADF45" s="87"/>
      <c r="ADG45" s="87"/>
      <c r="ADH45" s="87"/>
      <c r="ADI45" s="87"/>
      <c r="ADJ45" s="87"/>
      <c r="ADK45" s="87"/>
      <c r="ADL45" s="87"/>
      <c r="ADM45" s="87"/>
      <c r="ADN45" s="87"/>
      <c r="ADO45" s="87"/>
      <c r="ADP45" s="87"/>
      <c r="ADQ45" s="87"/>
      <c r="ADR45" s="87"/>
      <c r="ADS45" s="87"/>
      <c r="ADT45" s="87"/>
      <c r="ADU45" s="87"/>
      <c r="ADV45" s="87"/>
      <c r="ADW45" s="87"/>
      <c r="ADX45" s="87"/>
      <c r="ADY45" s="87"/>
      <c r="ADZ45" s="87"/>
      <c r="AEA45" s="87"/>
      <c r="AEB45" s="87"/>
      <c r="AEC45" s="87"/>
      <c r="AED45" s="87"/>
      <c r="AEE45" s="87"/>
      <c r="AEF45" s="87"/>
      <c r="AEG45" s="87"/>
      <c r="AEH45" s="87"/>
      <c r="AEI45" s="87"/>
      <c r="AEJ45" s="87"/>
      <c r="AEK45" s="87"/>
      <c r="AEL45" s="87"/>
      <c r="AEM45" s="87"/>
      <c r="AEN45" s="87"/>
      <c r="AEO45" s="87"/>
      <c r="AEP45" s="87"/>
      <c r="AEQ45" s="87"/>
      <c r="AER45" s="87"/>
      <c r="AES45" s="87"/>
      <c r="AET45" s="87"/>
      <c r="AEU45" s="87"/>
      <c r="AEV45" s="87"/>
      <c r="AEW45" s="87"/>
      <c r="AEX45" s="87"/>
      <c r="AEY45" s="87"/>
      <c r="AEZ45" s="87"/>
      <c r="AFA45" s="87"/>
      <c r="AFB45" s="87"/>
      <c r="AFC45" s="87"/>
      <c r="AFD45" s="87"/>
      <c r="AFE45" s="87"/>
      <c r="AFF45" s="87"/>
      <c r="AFG45" s="87"/>
      <c r="AFH45" s="87"/>
      <c r="AFI45" s="87"/>
      <c r="AFJ45" s="87"/>
      <c r="AFK45" s="87"/>
      <c r="AFL45" s="87"/>
      <c r="AFM45" s="87"/>
      <c r="AFN45" s="87"/>
      <c r="AFO45" s="87"/>
      <c r="AFP45" s="87"/>
      <c r="AFQ45" s="87"/>
      <c r="AFR45" s="87"/>
      <c r="AFS45" s="87"/>
      <c r="AFT45" s="87"/>
      <c r="AFU45" s="87"/>
      <c r="AFV45" s="87"/>
      <c r="AFW45" s="87"/>
      <c r="AFX45" s="87"/>
      <c r="AFY45" s="87"/>
      <c r="AFZ45" s="87"/>
      <c r="AGA45" s="87"/>
      <c r="AGB45" s="87"/>
      <c r="AGC45" s="87"/>
      <c r="AGD45" s="87"/>
      <c r="AGE45" s="87"/>
      <c r="AGF45" s="87"/>
      <c r="AGG45" s="87"/>
      <c r="AGH45" s="87"/>
      <c r="AGI45" s="87"/>
      <c r="AGJ45" s="87"/>
      <c r="AGK45" s="87"/>
      <c r="AGL45" s="87"/>
      <c r="AGM45" s="87"/>
      <c r="AGN45" s="87"/>
      <c r="AGO45" s="87"/>
      <c r="AGP45" s="87"/>
      <c r="AGQ45" s="87"/>
      <c r="AGR45" s="87"/>
      <c r="AGS45" s="87"/>
      <c r="AGT45" s="87"/>
      <c r="AGU45" s="87"/>
      <c r="AGV45" s="87"/>
      <c r="AGW45" s="87"/>
      <c r="AGX45" s="87"/>
      <c r="AGY45" s="87"/>
      <c r="AGZ45" s="87"/>
      <c r="AHA45" s="87"/>
      <c r="AHB45" s="87"/>
      <c r="AHC45" s="87"/>
      <c r="AHD45" s="87"/>
      <c r="AHE45" s="87"/>
      <c r="AHF45" s="87"/>
      <c r="AHG45" s="87"/>
      <c r="AHH45" s="87"/>
      <c r="AHI45" s="87"/>
      <c r="AHJ45" s="87"/>
      <c r="AHK45" s="87"/>
      <c r="AHL45" s="87"/>
      <c r="AHM45" s="87"/>
      <c r="AHN45" s="87"/>
      <c r="AHO45" s="87"/>
      <c r="AHP45" s="87"/>
      <c r="AHQ45" s="87"/>
      <c r="AHR45" s="87"/>
      <c r="AHS45" s="87"/>
      <c r="AHT45" s="87"/>
      <c r="AHU45" s="87"/>
      <c r="AHV45" s="87"/>
      <c r="AHW45" s="87"/>
      <c r="AHX45" s="87"/>
      <c r="AHY45" s="87"/>
      <c r="AHZ45" s="87"/>
      <c r="AIA45" s="87"/>
      <c r="AIB45" s="87"/>
      <c r="AIC45" s="87"/>
      <c r="AID45" s="87"/>
      <c r="AIE45" s="87"/>
      <c r="AIF45" s="87"/>
      <c r="AIG45" s="87"/>
      <c r="AIH45" s="87"/>
      <c r="AII45" s="87"/>
      <c r="AIJ45" s="87"/>
      <c r="AIK45" s="87"/>
      <c r="AIL45" s="87"/>
      <c r="AIM45" s="87"/>
      <c r="AIN45" s="87"/>
      <c r="AIO45" s="87"/>
      <c r="AIP45" s="87"/>
      <c r="AIQ45" s="87"/>
      <c r="AIR45" s="87"/>
      <c r="AIS45" s="87"/>
      <c r="AIT45" s="87"/>
      <c r="AIU45" s="87"/>
      <c r="AIV45" s="87"/>
      <c r="AIW45" s="87"/>
      <c r="AIX45" s="87"/>
      <c r="AIY45" s="87"/>
      <c r="AIZ45" s="87"/>
      <c r="AJA45" s="87"/>
      <c r="AJB45" s="87"/>
      <c r="AJC45" s="87"/>
      <c r="AJD45" s="87"/>
      <c r="AJE45" s="87"/>
      <c r="AJF45" s="87"/>
      <c r="AJG45" s="87"/>
      <c r="AJH45" s="87"/>
      <c r="AJI45" s="87"/>
      <c r="AJJ45" s="87"/>
      <c r="AJK45" s="87"/>
      <c r="AJL45" s="87"/>
      <c r="AJM45" s="87"/>
      <c r="AJN45" s="87"/>
      <c r="AJO45" s="87"/>
      <c r="AJP45" s="87"/>
      <c r="AJQ45" s="87"/>
      <c r="AJR45" s="87"/>
      <c r="AJS45" s="87"/>
      <c r="AJT45" s="87"/>
      <c r="AJU45" s="87"/>
      <c r="AJV45" s="87"/>
      <c r="AJW45" s="87"/>
      <c r="AJX45" s="87"/>
      <c r="AJY45" s="87"/>
      <c r="AJZ45" s="87"/>
      <c r="AKA45" s="87"/>
      <c r="AKB45" s="87"/>
      <c r="AKC45" s="87"/>
      <c r="AKD45" s="87"/>
      <c r="AKE45" s="87"/>
      <c r="AKF45" s="87"/>
      <c r="AKG45" s="87"/>
      <c r="AKH45" s="87"/>
      <c r="AKI45" s="87"/>
      <c r="AKJ45" s="87"/>
      <c r="AKK45" s="87"/>
      <c r="AKL45" s="87"/>
      <c r="AKM45" s="87"/>
      <c r="AKN45" s="87"/>
      <c r="AKO45" s="87"/>
      <c r="AKP45" s="87"/>
      <c r="AKQ45" s="87"/>
      <c r="AKR45" s="87"/>
      <c r="AKS45" s="87"/>
      <c r="AKT45" s="87"/>
      <c r="AKU45" s="87"/>
      <c r="AKV45" s="87"/>
      <c r="AKW45" s="87"/>
      <c r="AKX45" s="87"/>
      <c r="AKY45" s="87"/>
      <c r="AKZ45" s="87"/>
      <c r="ALA45" s="87"/>
      <c r="ALB45" s="87"/>
      <c r="ALC45" s="87"/>
      <c r="ALD45" s="87"/>
      <c r="ALE45" s="87"/>
      <c r="ALF45" s="87"/>
      <c r="ALG45" s="87"/>
      <c r="ALH45" s="87"/>
      <c r="ALI45" s="87"/>
      <c r="ALJ45" s="87"/>
      <c r="ALK45" s="87"/>
      <c r="ALL45" s="87"/>
      <c r="ALM45" s="87"/>
      <c r="ALN45" s="87"/>
      <c r="ALO45" s="87"/>
      <c r="ALP45" s="87"/>
      <c r="ALQ45" s="87"/>
      <c r="ALR45" s="87"/>
      <c r="ALS45" s="87"/>
      <c r="ALT45" s="87"/>
      <c r="ALU45" s="87"/>
      <c r="ALV45" s="87"/>
      <c r="ALW45" s="87"/>
      <c r="ALX45" s="87"/>
      <c r="ALY45" s="87"/>
      <c r="ALZ45" s="87"/>
      <c r="AMA45" s="87"/>
      <c r="AMB45" s="87"/>
      <c r="AMC45" s="87"/>
      <c r="AMD45" s="87"/>
      <c r="AME45" s="87"/>
      <c r="AMF45" s="87"/>
      <c r="AMG45" s="87"/>
      <c r="AMH45" s="87"/>
      <c r="AMI45" s="87"/>
      <c r="AMJ45" s="87"/>
      <c r="AMK45" s="87"/>
      <c r="AML45" s="87"/>
      <c r="AMM45" s="87"/>
      <c r="AMN45" s="87"/>
      <c r="AMO45" s="87"/>
      <c r="AMP45" s="87"/>
      <c r="AMQ45" s="87"/>
      <c r="AMR45" s="87"/>
      <c r="AMS45" s="87"/>
      <c r="AMT45" s="87"/>
      <c r="AMU45" s="87"/>
      <c r="AMV45" s="87"/>
      <c r="AMW45" s="87"/>
      <c r="AMX45" s="87"/>
      <c r="AMY45" s="87"/>
      <c r="AMZ45" s="87"/>
      <c r="ANA45" s="87"/>
      <c r="ANB45" s="87"/>
      <c r="ANC45" s="87"/>
      <c r="AND45" s="87"/>
      <c r="ANE45" s="87"/>
      <c r="ANF45" s="87"/>
      <c r="ANG45" s="87"/>
      <c r="ANH45" s="87"/>
      <c r="ANI45" s="87"/>
      <c r="ANJ45" s="87"/>
      <c r="ANK45" s="87"/>
      <c r="ANL45" s="87"/>
      <c r="ANM45" s="87"/>
      <c r="ANN45" s="87"/>
      <c r="ANO45" s="87"/>
    </row>
    <row r="46" spans="1:1055" s="85" customFormat="1" ht="18.75" customHeight="1" x14ac:dyDescent="0.25">
      <c r="A46" s="144" t="s">
        <v>6</v>
      </c>
      <c r="B46" s="144"/>
      <c r="C46" s="89"/>
      <c r="D46" s="89"/>
      <c r="E46" s="89"/>
      <c r="F46" s="89"/>
      <c r="G46" s="90"/>
      <c r="H46" s="91">
        <f>H47+H48</f>
        <v>936.2</v>
      </c>
      <c r="I46" s="118">
        <f>I47+I48</f>
        <v>524.5</v>
      </c>
      <c r="J46" s="118">
        <f>J47+J48</f>
        <v>496.3</v>
      </c>
      <c r="K46" s="111">
        <f>K47+K48</f>
        <v>37</v>
      </c>
      <c r="L46" s="55">
        <f>L47+L48</f>
        <v>663472.91</v>
      </c>
      <c r="M46" s="55">
        <f ca="1">SUM(M40:M50)</f>
        <v>0</v>
      </c>
      <c r="N46" s="55">
        <f ca="1">SUM(N40:N50)</f>
        <v>0</v>
      </c>
      <c r="O46" s="55">
        <f>O47+O48</f>
        <v>663472.91</v>
      </c>
      <c r="P46" s="55">
        <f ca="1">SUM(P40:P50)</f>
        <v>0</v>
      </c>
      <c r="Q46" s="55">
        <f ca="1">SUM(Q40:Q50)</f>
        <v>0</v>
      </c>
      <c r="R46" s="84"/>
      <c r="S46" s="84"/>
    </row>
    <row r="47" spans="1:1055" s="95" customFormat="1" ht="15.75" customHeight="1" x14ac:dyDescent="0.25">
      <c r="A47" s="49">
        <v>1</v>
      </c>
      <c r="B47" s="93" t="str">
        <f>'часть 2'!B37</f>
        <v>г. Торжок, ул. Луначарского, д.14</v>
      </c>
      <c r="C47" s="127">
        <v>1917</v>
      </c>
      <c r="D47" s="49" t="s">
        <v>53</v>
      </c>
      <c r="E47" s="49" t="s">
        <v>54</v>
      </c>
      <c r="F47" s="49">
        <v>2</v>
      </c>
      <c r="G47" s="49">
        <v>2</v>
      </c>
      <c r="H47" s="120">
        <v>552.5</v>
      </c>
      <c r="I47" s="129">
        <v>289.2</v>
      </c>
      <c r="J47" s="129">
        <f>I47-28.2</f>
        <v>261</v>
      </c>
      <c r="K47" s="112">
        <v>24</v>
      </c>
      <c r="L47" s="58">
        <f t="shared" ref="L47" si="8">M47+N47+O47+P47+Q47</f>
        <v>603654.91</v>
      </c>
      <c r="M47" s="102">
        <v>0</v>
      </c>
      <c r="N47" s="56">
        <v>0</v>
      </c>
      <c r="O47" s="58">
        <f>'часть 2'!C37</f>
        <v>603654.91</v>
      </c>
      <c r="P47" s="102">
        <v>0</v>
      </c>
      <c r="Q47" s="56">
        <v>0</v>
      </c>
      <c r="R47" s="83">
        <v>45291</v>
      </c>
      <c r="S47" s="83">
        <v>45291</v>
      </c>
      <c r="T47" s="87"/>
      <c r="U47" s="87"/>
      <c r="V47" s="87"/>
      <c r="W47" s="87"/>
      <c r="X47" s="87"/>
      <c r="Y47" s="87"/>
      <c r="Z47" s="87"/>
      <c r="AA47" s="87"/>
      <c r="AB47" s="87"/>
      <c r="AC47" s="87"/>
      <c r="AD47" s="87"/>
      <c r="AE47" s="87"/>
      <c r="AF47" s="87"/>
      <c r="AG47" s="87"/>
      <c r="AH47" s="87"/>
      <c r="AI47" s="87"/>
      <c r="AJ47" s="87"/>
      <c r="AK47" s="87"/>
      <c r="AL47" s="87"/>
      <c r="AM47" s="87"/>
      <c r="AN47" s="87"/>
      <c r="AO47" s="87"/>
      <c r="AP47" s="87"/>
      <c r="AQ47" s="87"/>
      <c r="AR47" s="87"/>
      <c r="AS47" s="87"/>
      <c r="AT47" s="87"/>
      <c r="AU47" s="87"/>
      <c r="AV47" s="87"/>
      <c r="AW47" s="87"/>
      <c r="AX47" s="87"/>
      <c r="AY47" s="87"/>
      <c r="AZ47" s="87"/>
      <c r="BA47" s="87"/>
      <c r="BB47" s="87"/>
      <c r="BC47" s="87"/>
      <c r="BD47" s="87"/>
      <c r="BE47" s="87"/>
      <c r="BF47" s="87"/>
      <c r="BG47" s="87"/>
      <c r="BH47" s="87"/>
      <c r="BI47" s="87"/>
      <c r="BJ47" s="87"/>
      <c r="BK47" s="87"/>
      <c r="BL47" s="87"/>
      <c r="BM47" s="87"/>
      <c r="BN47" s="87"/>
      <c r="BO47" s="87"/>
      <c r="BP47" s="87"/>
      <c r="BQ47" s="87"/>
      <c r="BR47" s="87"/>
      <c r="BS47" s="87"/>
      <c r="BT47" s="87"/>
      <c r="BU47" s="87"/>
      <c r="BV47" s="87"/>
      <c r="BW47" s="87"/>
      <c r="BX47" s="87"/>
      <c r="BY47" s="87"/>
      <c r="BZ47" s="87"/>
      <c r="CA47" s="87"/>
      <c r="CB47" s="87"/>
      <c r="CC47" s="87"/>
      <c r="CD47" s="87"/>
      <c r="CE47" s="87"/>
      <c r="CF47" s="87"/>
      <c r="CG47" s="87"/>
      <c r="CH47" s="87"/>
      <c r="CI47" s="87"/>
      <c r="CJ47" s="87"/>
      <c r="CK47" s="87"/>
      <c r="CL47" s="87"/>
      <c r="CM47" s="87"/>
      <c r="CN47" s="87"/>
      <c r="CO47" s="87"/>
      <c r="CP47" s="87"/>
      <c r="CQ47" s="87"/>
      <c r="CR47" s="87"/>
      <c r="CS47" s="87"/>
      <c r="CT47" s="87"/>
      <c r="CU47" s="87"/>
      <c r="CV47" s="87"/>
      <c r="CW47" s="87"/>
      <c r="CX47" s="87"/>
      <c r="CY47" s="87"/>
      <c r="CZ47" s="87"/>
      <c r="DA47" s="87"/>
      <c r="DB47" s="87"/>
      <c r="DC47" s="87"/>
      <c r="DD47" s="87"/>
      <c r="DE47" s="87"/>
      <c r="DF47" s="87"/>
      <c r="DG47" s="87"/>
      <c r="DH47" s="87"/>
      <c r="DI47" s="87"/>
      <c r="DJ47" s="87"/>
      <c r="DK47" s="87"/>
      <c r="DL47" s="87"/>
      <c r="DM47" s="87"/>
      <c r="DN47" s="87"/>
      <c r="DO47" s="87"/>
      <c r="DP47" s="87"/>
      <c r="DQ47" s="87"/>
      <c r="DR47" s="87"/>
      <c r="DS47" s="87"/>
      <c r="DT47" s="87"/>
      <c r="DU47" s="87"/>
      <c r="DV47" s="87"/>
      <c r="DW47" s="87"/>
      <c r="DX47" s="87"/>
      <c r="DY47" s="87"/>
      <c r="DZ47" s="87"/>
      <c r="EA47" s="87"/>
      <c r="EB47" s="87"/>
      <c r="EC47" s="87"/>
      <c r="ED47" s="87"/>
      <c r="EE47" s="87"/>
      <c r="EF47" s="87"/>
      <c r="EG47" s="87"/>
      <c r="EH47" s="87"/>
      <c r="EI47" s="87"/>
      <c r="EJ47" s="87"/>
      <c r="EK47" s="87"/>
      <c r="EL47" s="87"/>
      <c r="EM47" s="87"/>
      <c r="EN47" s="87"/>
      <c r="EO47" s="87"/>
      <c r="EP47" s="87"/>
      <c r="EQ47" s="87"/>
      <c r="ER47" s="87"/>
      <c r="ES47" s="87"/>
      <c r="ET47" s="87"/>
      <c r="EU47" s="87"/>
      <c r="EV47" s="87"/>
      <c r="EW47" s="87"/>
      <c r="EX47" s="87"/>
      <c r="EY47" s="87"/>
      <c r="EZ47" s="87"/>
      <c r="FA47" s="87"/>
      <c r="FB47" s="87"/>
      <c r="FC47" s="87"/>
      <c r="FD47" s="87"/>
      <c r="FE47" s="87"/>
      <c r="FF47" s="87"/>
      <c r="FG47" s="87"/>
      <c r="FH47" s="87"/>
      <c r="FI47" s="87"/>
      <c r="FJ47" s="87"/>
      <c r="FK47" s="87"/>
      <c r="FL47" s="87"/>
      <c r="FM47" s="87"/>
      <c r="FN47" s="87"/>
      <c r="FO47" s="87"/>
      <c r="FP47" s="87"/>
      <c r="FQ47" s="87"/>
      <c r="FR47" s="87"/>
      <c r="FS47" s="87"/>
      <c r="FT47" s="87"/>
      <c r="FU47" s="87"/>
      <c r="FV47" s="87"/>
      <c r="FW47" s="87"/>
      <c r="FX47" s="87"/>
      <c r="FY47" s="87"/>
      <c r="FZ47" s="87"/>
      <c r="GA47" s="87"/>
      <c r="GB47" s="87"/>
      <c r="GC47" s="87"/>
      <c r="GD47" s="87"/>
      <c r="GE47" s="87"/>
      <c r="GF47" s="87"/>
      <c r="GG47" s="87"/>
      <c r="GH47" s="87"/>
      <c r="GI47" s="87"/>
      <c r="GJ47" s="87"/>
      <c r="GK47" s="87"/>
      <c r="GL47" s="87"/>
      <c r="GM47" s="87"/>
      <c r="GN47" s="87"/>
      <c r="GO47" s="87"/>
      <c r="GP47" s="87"/>
      <c r="GQ47" s="87"/>
      <c r="GR47" s="87"/>
      <c r="GS47" s="87"/>
      <c r="GT47" s="87"/>
      <c r="GU47" s="87"/>
      <c r="GV47" s="87"/>
      <c r="GW47" s="87"/>
      <c r="GX47" s="87"/>
      <c r="GY47" s="87"/>
      <c r="GZ47" s="87"/>
      <c r="HA47" s="87"/>
      <c r="HB47" s="87"/>
      <c r="HC47" s="87"/>
      <c r="HD47" s="87"/>
      <c r="HE47" s="87"/>
      <c r="HF47" s="87"/>
      <c r="HG47" s="87"/>
      <c r="HH47" s="87"/>
      <c r="HI47" s="87"/>
      <c r="HJ47" s="87"/>
      <c r="HK47" s="87"/>
      <c r="HL47" s="87"/>
      <c r="HM47" s="87"/>
      <c r="HN47" s="87"/>
      <c r="HO47" s="87"/>
      <c r="HP47" s="87"/>
      <c r="HQ47" s="87"/>
      <c r="HR47" s="87"/>
      <c r="HS47" s="87"/>
      <c r="HT47" s="87"/>
      <c r="HU47" s="87"/>
      <c r="HV47" s="87"/>
      <c r="HW47" s="87"/>
      <c r="HX47" s="87"/>
      <c r="HY47" s="87"/>
      <c r="HZ47" s="87"/>
      <c r="IA47" s="87"/>
      <c r="IB47" s="87"/>
      <c r="IC47" s="87"/>
      <c r="ID47" s="87"/>
      <c r="IE47" s="87"/>
      <c r="IF47" s="87"/>
      <c r="IG47" s="87"/>
      <c r="IH47" s="87"/>
      <c r="II47" s="87"/>
      <c r="IJ47" s="87"/>
      <c r="IK47" s="87"/>
      <c r="IL47" s="87"/>
      <c r="IM47" s="87"/>
      <c r="IN47" s="87"/>
      <c r="IO47" s="87"/>
      <c r="IP47" s="87"/>
      <c r="IQ47" s="87"/>
      <c r="IR47" s="87"/>
      <c r="IS47" s="87"/>
      <c r="IT47" s="87"/>
      <c r="IU47" s="87"/>
      <c r="IV47" s="87"/>
      <c r="IW47" s="87"/>
      <c r="IX47" s="87"/>
      <c r="IY47" s="87"/>
      <c r="IZ47" s="87"/>
      <c r="JA47" s="87"/>
      <c r="JB47" s="87"/>
      <c r="JC47" s="87"/>
      <c r="JD47" s="87"/>
      <c r="JE47" s="87"/>
      <c r="JF47" s="87"/>
      <c r="JG47" s="87"/>
      <c r="JH47" s="87"/>
      <c r="JI47" s="87"/>
      <c r="JJ47" s="87"/>
      <c r="JK47" s="87"/>
      <c r="JL47" s="87"/>
      <c r="JM47" s="87"/>
      <c r="JN47" s="87"/>
      <c r="JO47" s="87"/>
      <c r="JP47" s="87"/>
      <c r="JQ47" s="87"/>
      <c r="JR47" s="87"/>
      <c r="JS47" s="87"/>
      <c r="JT47" s="87"/>
      <c r="JU47" s="87"/>
      <c r="JV47" s="87"/>
      <c r="JW47" s="87"/>
      <c r="JX47" s="87"/>
      <c r="JY47" s="87"/>
      <c r="JZ47" s="87"/>
      <c r="KA47" s="87"/>
      <c r="KB47" s="87"/>
      <c r="KC47" s="87"/>
      <c r="KD47" s="87"/>
      <c r="KE47" s="87"/>
      <c r="KF47" s="87"/>
      <c r="KG47" s="87"/>
      <c r="KH47" s="87"/>
      <c r="KI47" s="87"/>
      <c r="KJ47" s="87"/>
      <c r="KK47" s="87"/>
      <c r="KL47" s="87"/>
      <c r="KM47" s="87"/>
      <c r="KN47" s="87"/>
      <c r="KO47" s="87"/>
      <c r="KP47" s="87"/>
      <c r="KQ47" s="87"/>
      <c r="KR47" s="87"/>
      <c r="KS47" s="87"/>
      <c r="KT47" s="87"/>
      <c r="KU47" s="87"/>
      <c r="KV47" s="87"/>
      <c r="KW47" s="87"/>
      <c r="KX47" s="87"/>
      <c r="KY47" s="87"/>
      <c r="KZ47" s="87"/>
      <c r="LA47" s="87"/>
      <c r="LB47" s="87"/>
      <c r="LC47" s="87"/>
      <c r="LD47" s="87"/>
      <c r="LE47" s="87"/>
      <c r="LF47" s="87"/>
      <c r="LG47" s="87"/>
      <c r="LH47" s="87"/>
      <c r="LI47" s="87"/>
      <c r="LJ47" s="87"/>
      <c r="LK47" s="87"/>
      <c r="LL47" s="87"/>
      <c r="LM47" s="87"/>
      <c r="LN47" s="87"/>
      <c r="LO47" s="87"/>
      <c r="LP47" s="87"/>
      <c r="LQ47" s="87"/>
      <c r="LR47" s="87"/>
      <c r="LS47" s="87"/>
      <c r="LT47" s="87"/>
      <c r="LU47" s="87"/>
      <c r="LV47" s="87"/>
      <c r="LW47" s="87"/>
      <c r="LX47" s="87"/>
      <c r="LY47" s="87"/>
      <c r="LZ47" s="87"/>
      <c r="MA47" s="87"/>
      <c r="MB47" s="87"/>
      <c r="MC47" s="87"/>
      <c r="MD47" s="87"/>
      <c r="ME47" s="87"/>
      <c r="MF47" s="87"/>
      <c r="MG47" s="87"/>
      <c r="MH47" s="87"/>
      <c r="MI47" s="87"/>
      <c r="MJ47" s="87"/>
      <c r="MK47" s="87"/>
      <c r="ML47" s="87"/>
      <c r="MM47" s="87"/>
      <c r="MN47" s="87"/>
      <c r="MO47" s="87"/>
      <c r="MP47" s="87"/>
      <c r="MQ47" s="87"/>
      <c r="MR47" s="87"/>
      <c r="MS47" s="87"/>
      <c r="MT47" s="87"/>
      <c r="MU47" s="87"/>
      <c r="MV47" s="87"/>
      <c r="MW47" s="87"/>
      <c r="MX47" s="87"/>
      <c r="MY47" s="87"/>
      <c r="MZ47" s="87"/>
      <c r="NA47" s="87"/>
      <c r="NB47" s="87"/>
      <c r="NC47" s="87"/>
      <c r="ND47" s="87"/>
      <c r="NE47" s="87"/>
      <c r="NF47" s="87"/>
      <c r="NG47" s="87"/>
      <c r="NH47" s="87"/>
      <c r="NI47" s="87"/>
      <c r="NJ47" s="87"/>
      <c r="NK47" s="87"/>
      <c r="NL47" s="87"/>
      <c r="NM47" s="87"/>
      <c r="NN47" s="87"/>
      <c r="NO47" s="87"/>
      <c r="NP47" s="87"/>
      <c r="NQ47" s="87"/>
      <c r="NR47" s="87"/>
      <c r="NS47" s="87"/>
      <c r="NT47" s="87"/>
      <c r="NU47" s="87"/>
      <c r="NV47" s="87"/>
      <c r="NW47" s="87"/>
      <c r="NX47" s="87"/>
      <c r="NY47" s="87"/>
      <c r="NZ47" s="87"/>
      <c r="OA47" s="87"/>
      <c r="OB47" s="87"/>
      <c r="OC47" s="87"/>
      <c r="OD47" s="87"/>
      <c r="OE47" s="87"/>
      <c r="OF47" s="87"/>
      <c r="OG47" s="87"/>
      <c r="OH47" s="87"/>
      <c r="OI47" s="87"/>
      <c r="OJ47" s="87"/>
      <c r="OK47" s="87"/>
      <c r="OL47" s="87"/>
      <c r="OM47" s="87"/>
      <c r="ON47" s="87"/>
      <c r="OO47" s="87"/>
      <c r="OP47" s="87"/>
      <c r="OQ47" s="87"/>
      <c r="OR47" s="87"/>
      <c r="OS47" s="87"/>
      <c r="OT47" s="87"/>
      <c r="OU47" s="87"/>
      <c r="OV47" s="87"/>
      <c r="OW47" s="87"/>
      <c r="OX47" s="87"/>
      <c r="OY47" s="87"/>
      <c r="OZ47" s="87"/>
      <c r="PA47" s="87"/>
      <c r="PB47" s="87"/>
      <c r="PC47" s="87"/>
      <c r="PD47" s="87"/>
      <c r="PE47" s="87"/>
      <c r="PF47" s="87"/>
      <c r="PG47" s="87"/>
      <c r="PH47" s="87"/>
      <c r="PI47" s="87"/>
      <c r="PJ47" s="87"/>
      <c r="PK47" s="87"/>
      <c r="PL47" s="87"/>
      <c r="PM47" s="87"/>
      <c r="PN47" s="87"/>
      <c r="PO47" s="87"/>
      <c r="PP47" s="87"/>
      <c r="PQ47" s="87"/>
      <c r="PR47" s="87"/>
      <c r="PS47" s="87"/>
      <c r="PT47" s="87"/>
      <c r="PU47" s="87"/>
      <c r="PV47" s="87"/>
      <c r="PW47" s="87"/>
      <c r="PX47" s="87"/>
      <c r="PY47" s="87"/>
      <c r="PZ47" s="87"/>
      <c r="QA47" s="87"/>
      <c r="QB47" s="87"/>
      <c r="QC47" s="87"/>
      <c r="QD47" s="87"/>
      <c r="QE47" s="87"/>
      <c r="QF47" s="87"/>
      <c r="QG47" s="87"/>
      <c r="QH47" s="87"/>
      <c r="QI47" s="87"/>
      <c r="QJ47" s="87"/>
      <c r="QK47" s="87"/>
      <c r="QL47" s="87"/>
      <c r="QM47" s="87"/>
      <c r="QN47" s="87"/>
      <c r="QO47" s="87"/>
      <c r="QP47" s="87"/>
      <c r="QQ47" s="87"/>
      <c r="QR47" s="87"/>
      <c r="QS47" s="87"/>
      <c r="QT47" s="87"/>
      <c r="QU47" s="87"/>
      <c r="QV47" s="87"/>
      <c r="QW47" s="87"/>
      <c r="QX47" s="87"/>
      <c r="QY47" s="87"/>
      <c r="QZ47" s="87"/>
      <c r="RA47" s="87"/>
      <c r="RB47" s="87"/>
      <c r="RC47" s="87"/>
      <c r="RD47" s="87"/>
      <c r="RE47" s="87"/>
      <c r="RF47" s="87"/>
      <c r="RG47" s="87"/>
      <c r="RH47" s="87"/>
      <c r="RI47" s="87"/>
      <c r="RJ47" s="87"/>
      <c r="RK47" s="87"/>
      <c r="RL47" s="87"/>
      <c r="RM47" s="87"/>
      <c r="RN47" s="87"/>
      <c r="RO47" s="87"/>
      <c r="RP47" s="87"/>
      <c r="RQ47" s="87"/>
      <c r="RR47" s="87"/>
      <c r="RS47" s="87"/>
      <c r="RT47" s="87"/>
      <c r="RU47" s="87"/>
      <c r="RV47" s="87"/>
      <c r="RW47" s="87"/>
      <c r="RX47" s="87"/>
      <c r="RY47" s="87"/>
      <c r="RZ47" s="87"/>
      <c r="SA47" s="87"/>
      <c r="SB47" s="87"/>
      <c r="SC47" s="87"/>
      <c r="SD47" s="87"/>
      <c r="SE47" s="87"/>
      <c r="SF47" s="87"/>
      <c r="SG47" s="87"/>
      <c r="SH47" s="87"/>
      <c r="SI47" s="87"/>
      <c r="SJ47" s="87"/>
      <c r="SK47" s="87"/>
      <c r="SL47" s="87"/>
      <c r="SM47" s="87"/>
      <c r="SN47" s="87"/>
      <c r="SO47" s="87"/>
      <c r="SP47" s="87"/>
      <c r="SQ47" s="87"/>
      <c r="SR47" s="87"/>
      <c r="SS47" s="87"/>
      <c r="ST47" s="87"/>
      <c r="SU47" s="87"/>
      <c r="SV47" s="87"/>
      <c r="SW47" s="87"/>
      <c r="SX47" s="87"/>
      <c r="SY47" s="87"/>
      <c r="SZ47" s="87"/>
      <c r="TA47" s="87"/>
      <c r="TB47" s="87"/>
      <c r="TC47" s="87"/>
      <c r="TD47" s="87"/>
      <c r="TE47" s="87"/>
      <c r="TF47" s="87"/>
      <c r="TG47" s="87"/>
      <c r="TH47" s="87"/>
      <c r="TI47" s="87"/>
      <c r="TJ47" s="87"/>
      <c r="TK47" s="87"/>
      <c r="TL47" s="87"/>
      <c r="TM47" s="87"/>
      <c r="TN47" s="87"/>
      <c r="TO47" s="87"/>
      <c r="TP47" s="87"/>
      <c r="TQ47" s="87"/>
      <c r="TR47" s="87"/>
      <c r="TS47" s="87"/>
      <c r="TT47" s="87"/>
      <c r="TU47" s="87"/>
      <c r="TV47" s="87"/>
      <c r="TW47" s="87"/>
      <c r="TX47" s="87"/>
      <c r="TY47" s="87"/>
      <c r="TZ47" s="87"/>
      <c r="UA47" s="87"/>
      <c r="UB47" s="87"/>
      <c r="UC47" s="87"/>
      <c r="UD47" s="87"/>
      <c r="UE47" s="87"/>
      <c r="UF47" s="87"/>
      <c r="UG47" s="87"/>
      <c r="UH47" s="87"/>
      <c r="UI47" s="87"/>
      <c r="UJ47" s="87"/>
      <c r="UK47" s="87"/>
      <c r="UL47" s="87"/>
      <c r="UM47" s="87"/>
      <c r="UN47" s="87"/>
      <c r="UO47" s="87"/>
      <c r="UP47" s="87"/>
      <c r="UQ47" s="87"/>
      <c r="UR47" s="87"/>
      <c r="US47" s="87"/>
      <c r="UT47" s="87"/>
      <c r="UU47" s="87"/>
      <c r="UV47" s="87"/>
      <c r="UW47" s="87"/>
      <c r="UX47" s="87"/>
      <c r="UY47" s="87"/>
      <c r="UZ47" s="87"/>
      <c r="VA47" s="87"/>
      <c r="VB47" s="87"/>
      <c r="VC47" s="87"/>
      <c r="VD47" s="87"/>
      <c r="VE47" s="87"/>
      <c r="VF47" s="87"/>
      <c r="VG47" s="87"/>
      <c r="VH47" s="87"/>
      <c r="VI47" s="87"/>
      <c r="VJ47" s="87"/>
      <c r="VK47" s="87"/>
      <c r="VL47" s="87"/>
      <c r="VM47" s="87"/>
      <c r="VN47" s="87"/>
      <c r="VO47" s="87"/>
      <c r="VP47" s="87"/>
      <c r="VQ47" s="87"/>
      <c r="VR47" s="87"/>
      <c r="VS47" s="87"/>
      <c r="VT47" s="87"/>
      <c r="VU47" s="87"/>
      <c r="VV47" s="87"/>
      <c r="VW47" s="87"/>
      <c r="VX47" s="87"/>
      <c r="VY47" s="87"/>
      <c r="VZ47" s="87"/>
      <c r="WA47" s="87"/>
      <c r="WB47" s="87"/>
      <c r="WC47" s="87"/>
      <c r="WD47" s="87"/>
      <c r="WE47" s="87"/>
      <c r="WF47" s="87"/>
      <c r="WG47" s="87"/>
      <c r="WH47" s="87"/>
      <c r="WI47" s="87"/>
      <c r="WJ47" s="87"/>
      <c r="WK47" s="87"/>
      <c r="WL47" s="87"/>
      <c r="WM47" s="87"/>
      <c r="WN47" s="87"/>
      <c r="WO47" s="87"/>
      <c r="WP47" s="87"/>
      <c r="WQ47" s="87"/>
      <c r="WR47" s="87"/>
      <c r="WS47" s="87"/>
      <c r="WT47" s="87"/>
      <c r="WU47" s="87"/>
      <c r="WV47" s="87"/>
      <c r="WW47" s="87"/>
      <c r="WX47" s="87"/>
      <c r="WY47" s="87"/>
      <c r="WZ47" s="87"/>
      <c r="XA47" s="87"/>
      <c r="XB47" s="87"/>
      <c r="XC47" s="87"/>
      <c r="XD47" s="87"/>
      <c r="XE47" s="87"/>
      <c r="XF47" s="87"/>
      <c r="XG47" s="87"/>
      <c r="XH47" s="87"/>
      <c r="XI47" s="87"/>
      <c r="XJ47" s="87"/>
      <c r="XK47" s="87"/>
      <c r="XL47" s="87"/>
      <c r="XM47" s="87"/>
      <c r="XN47" s="87"/>
      <c r="XO47" s="87"/>
      <c r="XP47" s="87"/>
      <c r="XQ47" s="87"/>
      <c r="XR47" s="87"/>
      <c r="XS47" s="87"/>
      <c r="XT47" s="87"/>
      <c r="XU47" s="87"/>
      <c r="XV47" s="87"/>
      <c r="XW47" s="87"/>
      <c r="XX47" s="87"/>
      <c r="XY47" s="87"/>
      <c r="XZ47" s="87"/>
      <c r="YA47" s="87"/>
      <c r="YB47" s="87"/>
      <c r="YC47" s="87"/>
      <c r="YD47" s="87"/>
      <c r="YE47" s="87"/>
      <c r="YF47" s="87"/>
      <c r="YG47" s="87"/>
      <c r="YH47" s="87"/>
      <c r="YI47" s="87"/>
      <c r="YJ47" s="87"/>
      <c r="YK47" s="87"/>
      <c r="YL47" s="87"/>
      <c r="YM47" s="87"/>
      <c r="YN47" s="87"/>
      <c r="YO47" s="87"/>
      <c r="YP47" s="87"/>
      <c r="YQ47" s="87"/>
      <c r="YR47" s="87"/>
      <c r="YS47" s="87"/>
      <c r="YT47" s="87"/>
      <c r="YU47" s="87"/>
      <c r="YV47" s="87"/>
      <c r="YW47" s="87"/>
      <c r="YX47" s="87"/>
      <c r="YY47" s="87"/>
      <c r="YZ47" s="87"/>
      <c r="ZA47" s="87"/>
      <c r="ZB47" s="87"/>
      <c r="ZC47" s="87"/>
      <c r="ZD47" s="87"/>
      <c r="ZE47" s="87"/>
      <c r="ZF47" s="87"/>
      <c r="ZG47" s="87"/>
      <c r="ZH47" s="87"/>
      <c r="ZI47" s="87"/>
      <c r="ZJ47" s="87"/>
      <c r="ZK47" s="87"/>
      <c r="ZL47" s="87"/>
      <c r="ZM47" s="87"/>
      <c r="ZN47" s="87"/>
      <c r="ZO47" s="87"/>
      <c r="ZP47" s="87"/>
      <c r="ZQ47" s="87"/>
      <c r="ZR47" s="87"/>
      <c r="ZS47" s="87"/>
      <c r="ZT47" s="87"/>
      <c r="ZU47" s="87"/>
      <c r="ZV47" s="87"/>
      <c r="ZW47" s="87"/>
      <c r="ZX47" s="87"/>
      <c r="ZY47" s="87"/>
      <c r="ZZ47" s="87"/>
      <c r="AAA47" s="87"/>
      <c r="AAB47" s="87"/>
      <c r="AAC47" s="87"/>
      <c r="AAD47" s="87"/>
      <c r="AAE47" s="87"/>
      <c r="AAF47" s="87"/>
      <c r="AAG47" s="87"/>
      <c r="AAH47" s="87"/>
      <c r="AAI47" s="87"/>
      <c r="AAJ47" s="87"/>
      <c r="AAK47" s="87"/>
      <c r="AAL47" s="87"/>
      <c r="AAM47" s="87"/>
      <c r="AAN47" s="87"/>
      <c r="AAO47" s="87"/>
      <c r="AAP47" s="87"/>
      <c r="AAQ47" s="87"/>
      <c r="AAR47" s="87"/>
      <c r="AAS47" s="87"/>
      <c r="AAT47" s="87"/>
      <c r="AAU47" s="87"/>
      <c r="AAV47" s="87"/>
      <c r="AAW47" s="87"/>
      <c r="AAX47" s="87"/>
      <c r="AAY47" s="87"/>
      <c r="AAZ47" s="87"/>
      <c r="ABA47" s="87"/>
      <c r="ABB47" s="87"/>
      <c r="ABC47" s="87"/>
      <c r="ABD47" s="87"/>
      <c r="ABE47" s="87"/>
      <c r="ABF47" s="87"/>
      <c r="ABG47" s="87"/>
      <c r="ABH47" s="87"/>
      <c r="ABI47" s="87"/>
      <c r="ABJ47" s="87"/>
      <c r="ABK47" s="87"/>
      <c r="ABL47" s="87"/>
      <c r="ABM47" s="87"/>
      <c r="ABN47" s="87"/>
      <c r="ABO47" s="87"/>
      <c r="ABP47" s="87"/>
      <c r="ABQ47" s="87"/>
      <c r="ABR47" s="87"/>
      <c r="ABS47" s="87"/>
      <c r="ABT47" s="87"/>
      <c r="ABU47" s="87"/>
      <c r="ABV47" s="87"/>
      <c r="ABW47" s="87"/>
      <c r="ABX47" s="87"/>
      <c r="ABY47" s="87"/>
      <c r="ABZ47" s="87"/>
      <c r="ACA47" s="87"/>
      <c r="ACB47" s="87"/>
      <c r="ACC47" s="87"/>
      <c r="ACD47" s="87"/>
      <c r="ACE47" s="87"/>
      <c r="ACF47" s="87"/>
      <c r="ACG47" s="87"/>
      <c r="ACH47" s="87"/>
      <c r="ACI47" s="87"/>
      <c r="ACJ47" s="87"/>
      <c r="ACK47" s="87"/>
      <c r="ACL47" s="87"/>
      <c r="ACM47" s="87"/>
      <c r="ACN47" s="87"/>
      <c r="ACO47" s="87"/>
      <c r="ACP47" s="87"/>
      <c r="ACQ47" s="87"/>
      <c r="ACR47" s="87"/>
      <c r="ACS47" s="87"/>
      <c r="ACT47" s="87"/>
      <c r="ACU47" s="87"/>
      <c r="ACV47" s="87"/>
      <c r="ACW47" s="87"/>
      <c r="ACX47" s="87"/>
      <c r="ACY47" s="87"/>
      <c r="ACZ47" s="87"/>
      <c r="ADA47" s="87"/>
      <c r="ADB47" s="87"/>
      <c r="ADC47" s="87"/>
      <c r="ADD47" s="87"/>
      <c r="ADE47" s="87"/>
      <c r="ADF47" s="87"/>
      <c r="ADG47" s="87"/>
      <c r="ADH47" s="87"/>
      <c r="ADI47" s="87"/>
      <c r="ADJ47" s="87"/>
      <c r="ADK47" s="87"/>
      <c r="ADL47" s="87"/>
      <c r="ADM47" s="87"/>
      <c r="ADN47" s="87"/>
      <c r="ADO47" s="87"/>
      <c r="ADP47" s="87"/>
      <c r="ADQ47" s="87"/>
      <c r="ADR47" s="87"/>
      <c r="ADS47" s="87"/>
      <c r="ADT47" s="87"/>
      <c r="ADU47" s="87"/>
      <c r="ADV47" s="87"/>
      <c r="ADW47" s="87"/>
      <c r="ADX47" s="87"/>
      <c r="ADY47" s="87"/>
      <c r="ADZ47" s="87"/>
      <c r="AEA47" s="87"/>
      <c r="AEB47" s="87"/>
      <c r="AEC47" s="87"/>
      <c r="AED47" s="87"/>
      <c r="AEE47" s="87"/>
      <c r="AEF47" s="87"/>
      <c r="AEG47" s="87"/>
      <c r="AEH47" s="87"/>
      <c r="AEI47" s="87"/>
      <c r="AEJ47" s="87"/>
      <c r="AEK47" s="87"/>
      <c r="AEL47" s="87"/>
      <c r="AEM47" s="87"/>
      <c r="AEN47" s="87"/>
      <c r="AEO47" s="87"/>
      <c r="AEP47" s="87"/>
      <c r="AEQ47" s="87"/>
      <c r="AER47" s="87"/>
      <c r="AES47" s="87"/>
      <c r="AET47" s="87"/>
      <c r="AEU47" s="87"/>
      <c r="AEV47" s="87"/>
      <c r="AEW47" s="87"/>
      <c r="AEX47" s="87"/>
      <c r="AEY47" s="87"/>
      <c r="AEZ47" s="87"/>
      <c r="AFA47" s="87"/>
      <c r="AFB47" s="87"/>
      <c r="AFC47" s="87"/>
      <c r="AFD47" s="87"/>
      <c r="AFE47" s="87"/>
      <c r="AFF47" s="87"/>
      <c r="AFG47" s="87"/>
      <c r="AFH47" s="87"/>
      <c r="AFI47" s="87"/>
      <c r="AFJ47" s="87"/>
      <c r="AFK47" s="87"/>
      <c r="AFL47" s="87"/>
      <c r="AFM47" s="87"/>
      <c r="AFN47" s="87"/>
      <c r="AFO47" s="87"/>
      <c r="AFP47" s="87"/>
      <c r="AFQ47" s="87"/>
      <c r="AFR47" s="87"/>
      <c r="AFS47" s="87"/>
      <c r="AFT47" s="87"/>
      <c r="AFU47" s="87"/>
      <c r="AFV47" s="87"/>
      <c r="AFW47" s="87"/>
      <c r="AFX47" s="87"/>
      <c r="AFY47" s="87"/>
      <c r="AFZ47" s="87"/>
      <c r="AGA47" s="87"/>
      <c r="AGB47" s="87"/>
      <c r="AGC47" s="87"/>
      <c r="AGD47" s="87"/>
      <c r="AGE47" s="87"/>
      <c r="AGF47" s="87"/>
      <c r="AGG47" s="87"/>
      <c r="AGH47" s="87"/>
      <c r="AGI47" s="87"/>
      <c r="AGJ47" s="87"/>
      <c r="AGK47" s="87"/>
      <c r="AGL47" s="87"/>
      <c r="AGM47" s="87"/>
      <c r="AGN47" s="87"/>
      <c r="AGO47" s="87"/>
      <c r="AGP47" s="87"/>
      <c r="AGQ47" s="87"/>
      <c r="AGR47" s="87"/>
      <c r="AGS47" s="87"/>
      <c r="AGT47" s="87"/>
      <c r="AGU47" s="87"/>
      <c r="AGV47" s="87"/>
      <c r="AGW47" s="87"/>
      <c r="AGX47" s="87"/>
      <c r="AGY47" s="87"/>
      <c r="AGZ47" s="87"/>
      <c r="AHA47" s="87"/>
      <c r="AHB47" s="87"/>
      <c r="AHC47" s="87"/>
      <c r="AHD47" s="87"/>
      <c r="AHE47" s="87"/>
      <c r="AHF47" s="87"/>
      <c r="AHG47" s="87"/>
      <c r="AHH47" s="87"/>
      <c r="AHI47" s="87"/>
      <c r="AHJ47" s="87"/>
      <c r="AHK47" s="87"/>
      <c r="AHL47" s="87"/>
      <c r="AHM47" s="87"/>
      <c r="AHN47" s="87"/>
      <c r="AHO47" s="87"/>
      <c r="AHP47" s="87"/>
      <c r="AHQ47" s="87"/>
      <c r="AHR47" s="87"/>
      <c r="AHS47" s="87"/>
      <c r="AHT47" s="87"/>
      <c r="AHU47" s="87"/>
      <c r="AHV47" s="87"/>
      <c r="AHW47" s="87"/>
      <c r="AHX47" s="87"/>
      <c r="AHY47" s="87"/>
      <c r="AHZ47" s="87"/>
      <c r="AIA47" s="87"/>
      <c r="AIB47" s="87"/>
      <c r="AIC47" s="87"/>
      <c r="AID47" s="87"/>
      <c r="AIE47" s="87"/>
      <c r="AIF47" s="87"/>
      <c r="AIG47" s="87"/>
      <c r="AIH47" s="87"/>
      <c r="AII47" s="87"/>
      <c r="AIJ47" s="87"/>
      <c r="AIK47" s="87"/>
      <c r="AIL47" s="87"/>
      <c r="AIM47" s="87"/>
      <c r="AIN47" s="87"/>
      <c r="AIO47" s="87"/>
      <c r="AIP47" s="87"/>
      <c r="AIQ47" s="87"/>
      <c r="AIR47" s="87"/>
      <c r="AIS47" s="87"/>
      <c r="AIT47" s="87"/>
      <c r="AIU47" s="87"/>
      <c r="AIV47" s="87"/>
      <c r="AIW47" s="87"/>
      <c r="AIX47" s="87"/>
      <c r="AIY47" s="87"/>
      <c r="AIZ47" s="87"/>
      <c r="AJA47" s="87"/>
      <c r="AJB47" s="87"/>
      <c r="AJC47" s="87"/>
      <c r="AJD47" s="87"/>
      <c r="AJE47" s="87"/>
      <c r="AJF47" s="87"/>
      <c r="AJG47" s="87"/>
      <c r="AJH47" s="87"/>
      <c r="AJI47" s="87"/>
      <c r="AJJ47" s="87"/>
      <c r="AJK47" s="87"/>
      <c r="AJL47" s="87"/>
      <c r="AJM47" s="87"/>
      <c r="AJN47" s="87"/>
      <c r="AJO47" s="87"/>
      <c r="AJP47" s="87"/>
      <c r="AJQ47" s="87"/>
      <c r="AJR47" s="87"/>
      <c r="AJS47" s="87"/>
      <c r="AJT47" s="87"/>
      <c r="AJU47" s="87"/>
      <c r="AJV47" s="87"/>
      <c r="AJW47" s="87"/>
      <c r="AJX47" s="87"/>
      <c r="AJY47" s="87"/>
      <c r="AJZ47" s="87"/>
      <c r="AKA47" s="87"/>
      <c r="AKB47" s="87"/>
      <c r="AKC47" s="87"/>
      <c r="AKD47" s="87"/>
      <c r="AKE47" s="87"/>
      <c r="AKF47" s="87"/>
      <c r="AKG47" s="87"/>
      <c r="AKH47" s="87"/>
      <c r="AKI47" s="87"/>
      <c r="AKJ47" s="87"/>
      <c r="AKK47" s="87"/>
      <c r="AKL47" s="87"/>
      <c r="AKM47" s="87"/>
      <c r="AKN47" s="87"/>
      <c r="AKO47" s="87"/>
      <c r="AKP47" s="87"/>
      <c r="AKQ47" s="87"/>
      <c r="AKR47" s="87"/>
      <c r="AKS47" s="87"/>
      <c r="AKT47" s="87"/>
      <c r="AKU47" s="87"/>
      <c r="AKV47" s="87"/>
      <c r="AKW47" s="87"/>
      <c r="AKX47" s="87"/>
      <c r="AKY47" s="87"/>
      <c r="AKZ47" s="87"/>
      <c r="ALA47" s="87"/>
      <c r="ALB47" s="87"/>
      <c r="ALC47" s="87"/>
      <c r="ALD47" s="87"/>
      <c r="ALE47" s="87"/>
      <c r="ALF47" s="87"/>
      <c r="ALG47" s="87"/>
      <c r="ALH47" s="87"/>
      <c r="ALI47" s="87"/>
      <c r="ALJ47" s="87"/>
      <c r="ALK47" s="87"/>
      <c r="ALL47" s="87"/>
      <c r="ALM47" s="87"/>
      <c r="ALN47" s="87"/>
      <c r="ALO47" s="87"/>
      <c r="ALP47" s="87"/>
      <c r="ALQ47" s="87"/>
      <c r="ALR47" s="87"/>
      <c r="ALS47" s="87"/>
      <c r="ALT47" s="87"/>
      <c r="ALU47" s="87"/>
      <c r="ALV47" s="87"/>
      <c r="ALW47" s="87"/>
      <c r="ALX47" s="87"/>
      <c r="ALY47" s="87"/>
      <c r="ALZ47" s="87"/>
      <c r="AMA47" s="87"/>
      <c r="AMB47" s="87"/>
      <c r="AMC47" s="87"/>
      <c r="AMD47" s="87"/>
      <c r="AME47" s="87"/>
      <c r="AMF47" s="87"/>
      <c r="AMG47" s="87"/>
      <c r="AMH47" s="87"/>
      <c r="AMI47" s="87"/>
      <c r="AMJ47" s="87"/>
      <c r="AMK47" s="87"/>
      <c r="AML47" s="87"/>
      <c r="AMM47" s="87"/>
      <c r="AMN47" s="87"/>
      <c r="AMO47" s="87"/>
      <c r="AMP47" s="87"/>
      <c r="AMQ47" s="87"/>
      <c r="AMR47" s="87"/>
      <c r="AMS47" s="87"/>
      <c r="AMT47" s="87"/>
      <c r="AMU47" s="87"/>
      <c r="AMV47" s="87"/>
      <c r="AMW47" s="87"/>
      <c r="AMX47" s="87"/>
      <c r="AMY47" s="87"/>
      <c r="AMZ47" s="87"/>
      <c r="ANA47" s="87"/>
      <c r="ANB47" s="87"/>
      <c r="ANC47" s="87"/>
      <c r="AND47" s="87"/>
      <c r="ANE47" s="87"/>
      <c r="ANF47" s="87"/>
      <c r="ANG47" s="87"/>
      <c r="ANH47" s="87"/>
      <c r="ANI47" s="87"/>
      <c r="ANJ47" s="87"/>
      <c r="ANK47" s="87"/>
      <c r="ANL47" s="87"/>
      <c r="ANM47" s="87"/>
      <c r="ANN47" s="87"/>
      <c r="ANO47" s="87"/>
    </row>
    <row r="48" spans="1:1055" s="87" customFormat="1" ht="15" x14ac:dyDescent="0.25">
      <c r="A48" s="49">
        <v>2</v>
      </c>
      <c r="B48" s="93" t="str">
        <f>'часть 2'!B38</f>
        <v>г. Торжок, ул. Зеленый городок, д.6</v>
      </c>
      <c r="C48" s="94">
        <v>1959</v>
      </c>
      <c r="D48" s="94" t="s">
        <v>53</v>
      </c>
      <c r="E48" s="94" t="s">
        <v>54</v>
      </c>
      <c r="F48" s="94">
        <v>2</v>
      </c>
      <c r="G48" s="94">
        <v>1</v>
      </c>
      <c r="H48" s="120">
        <v>383.7</v>
      </c>
      <c r="I48" s="129">
        <v>235.3</v>
      </c>
      <c r="J48" s="123">
        <f>I48</f>
        <v>235.3</v>
      </c>
      <c r="K48" s="113">
        <v>13</v>
      </c>
      <c r="L48" s="58">
        <f>M48+N48+O48+P48+Q48</f>
        <v>59818</v>
      </c>
      <c r="M48" s="102">
        <v>0</v>
      </c>
      <c r="N48" s="56">
        <v>0</v>
      </c>
      <c r="O48" s="58">
        <f>'часть 2'!C38</f>
        <v>59818</v>
      </c>
      <c r="P48" s="102">
        <v>0</v>
      </c>
      <c r="Q48" s="56">
        <v>0</v>
      </c>
      <c r="R48" s="83">
        <v>45291</v>
      </c>
      <c r="S48" s="83">
        <v>45291</v>
      </c>
    </row>
    <row r="49" spans="1:19" x14ac:dyDescent="0.3">
      <c r="L49" s="82"/>
    </row>
    <row r="50" spans="1:19" x14ac:dyDescent="0.3">
      <c r="H50" s="82"/>
      <c r="I50" s="82"/>
      <c r="J50" s="82"/>
      <c r="K50" s="82"/>
    </row>
    <row r="51" spans="1:19" s="3" customFormat="1" x14ac:dyDescent="0.3">
      <c r="A51" s="76"/>
      <c r="B51" s="80"/>
      <c r="C51" s="81"/>
      <c r="D51" s="76"/>
      <c r="E51" s="76"/>
      <c r="F51" s="76"/>
      <c r="G51" s="76"/>
      <c r="H51" s="76"/>
      <c r="I51" s="76"/>
      <c r="J51" s="76"/>
      <c r="K51" s="114"/>
      <c r="L51" s="76"/>
      <c r="M51" s="76"/>
      <c r="N51" s="76"/>
      <c r="O51" s="76"/>
      <c r="P51" s="76"/>
      <c r="Q51" s="76"/>
      <c r="R51" s="76"/>
      <c r="S51" s="78"/>
    </row>
    <row r="52" spans="1:19" s="3" customFormat="1" x14ac:dyDescent="0.3">
      <c r="A52" s="76"/>
      <c r="B52" s="80"/>
      <c r="C52" s="81"/>
      <c r="D52" s="76"/>
      <c r="E52" s="76"/>
      <c r="F52" s="76"/>
      <c r="G52" s="76"/>
      <c r="H52" s="76"/>
      <c r="I52" s="76"/>
      <c r="J52" s="76"/>
      <c r="K52" s="114"/>
      <c r="L52" s="76"/>
      <c r="M52" s="76"/>
      <c r="N52" s="76"/>
      <c r="O52" s="76"/>
      <c r="P52" s="76"/>
      <c r="Q52" s="76"/>
      <c r="R52" s="76"/>
      <c r="S52" s="78"/>
    </row>
    <row r="53" spans="1:19" s="3" customFormat="1" x14ac:dyDescent="0.3">
      <c r="A53" s="76"/>
      <c r="B53" s="80"/>
      <c r="C53" s="81"/>
      <c r="D53" s="76"/>
      <c r="E53" s="76"/>
      <c r="F53" s="76"/>
      <c r="G53" s="76"/>
      <c r="H53" s="76"/>
      <c r="I53" s="76"/>
      <c r="J53" s="76"/>
      <c r="K53" s="114"/>
      <c r="L53" s="76"/>
      <c r="M53" s="76"/>
      <c r="N53" s="76"/>
      <c r="O53" s="76"/>
      <c r="P53" s="76"/>
      <c r="Q53" s="76"/>
      <c r="R53" s="76"/>
      <c r="S53" s="78"/>
    </row>
    <row r="54" spans="1:19" s="3" customFormat="1" x14ac:dyDescent="0.3">
      <c r="A54" s="76"/>
      <c r="B54" s="80"/>
      <c r="C54" s="81"/>
      <c r="D54" s="76"/>
      <c r="E54" s="76"/>
      <c r="F54" s="76"/>
      <c r="G54" s="76"/>
      <c r="H54" s="76"/>
      <c r="I54" s="76"/>
      <c r="J54" s="76"/>
      <c r="K54" s="114"/>
      <c r="L54" s="76"/>
      <c r="M54" s="76"/>
      <c r="N54" s="76"/>
      <c r="O54" s="76"/>
      <c r="P54" s="76"/>
      <c r="Q54" s="76"/>
      <c r="R54" s="76"/>
      <c r="S54" s="78"/>
    </row>
    <row r="55" spans="1:19" s="3" customFormat="1" x14ac:dyDescent="0.3">
      <c r="A55" s="76"/>
      <c r="B55" s="80"/>
      <c r="C55" s="81"/>
      <c r="D55" s="76"/>
      <c r="E55" s="76"/>
      <c r="F55" s="76"/>
      <c r="G55" s="76"/>
      <c r="H55" s="76"/>
      <c r="I55" s="76"/>
      <c r="J55" s="76"/>
      <c r="K55" s="114"/>
      <c r="L55" s="76"/>
      <c r="M55" s="76"/>
      <c r="N55" s="76"/>
      <c r="O55" s="76"/>
      <c r="P55" s="76"/>
      <c r="Q55" s="76"/>
      <c r="R55" s="76"/>
      <c r="S55" s="78"/>
    </row>
    <row r="56" spans="1:19" s="3" customFormat="1" x14ac:dyDescent="0.3">
      <c r="A56" s="76"/>
      <c r="B56" s="80"/>
      <c r="C56" s="81"/>
      <c r="D56" s="76"/>
      <c r="E56" s="76"/>
      <c r="F56" s="76"/>
      <c r="G56" s="76"/>
      <c r="H56" s="76"/>
      <c r="I56" s="76"/>
      <c r="J56" s="76"/>
      <c r="K56" s="114"/>
      <c r="L56" s="76"/>
      <c r="M56" s="76"/>
      <c r="N56" s="76"/>
      <c r="O56" s="76"/>
      <c r="P56" s="76"/>
      <c r="Q56" s="76"/>
      <c r="R56" s="76"/>
      <c r="S56" s="78"/>
    </row>
    <row r="57" spans="1:19" s="3" customFormat="1" x14ac:dyDescent="0.3">
      <c r="A57" s="76"/>
      <c r="B57" s="80"/>
      <c r="C57" s="81"/>
      <c r="D57" s="76"/>
      <c r="E57" s="76"/>
      <c r="F57" s="76"/>
      <c r="G57" s="76"/>
      <c r="H57" s="76"/>
      <c r="I57" s="76"/>
      <c r="J57" s="76"/>
      <c r="K57" s="114"/>
      <c r="L57" s="76"/>
      <c r="M57" s="76"/>
      <c r="N57" s="76"/>
      <c r="O57" s="76"/>
      <c r="P57" s="76"/>
      <c r="Q57" s="76"/>
      <c r="R57" s="76"/>
      <c r="S57" s="78"/>
    </row>
    <row r="58" spans="1:19" s="3" customFormat="1" x14ac:dyDescent="0.3">
      <c r="A58" s="76"/>
      <c r="B58" s="80"/>
      <c r="C58" s="81"/>
      <c r="D58" s="76"/>
      <c r="E58" s="76"/>
      <c r="F58" s="76"/>
      <c r="G58" s="76"/>
      <c r="H58" s="76"/>
      <c r="I58" s="76"/>
      <c r="J58" s="76"/>
      <c r="K58" s="114"/>
      <c r="L58" s="76"/>
      <c r="M58" s="76"/>
      <c r="N58" s="76"/>
      <c r="O58" s="76"/>
      <c r="P58" s="76"/>
      <c r="Q58" s="76"/>
      <c r="R58" s="76"/>
      <c r="S58" s="78"/>
    </row>
    <row r="59" spans="1:19" s="3" customFormat="1" ht="12.75" customHeight="1" x14ac:dyDescent="0.3">
      <c r="A59" s="76"/>
      <c r="B59" s="80"/>
      <c r="C59" s="81"/>
      <c r="D59" s="76"/>
      <c r="E59" s="76"/>
      <c r="F59" s="76"/>
      <c r="G59" s="76"/>
      <c r="H59" s="76"/>
      <c r="I59" s="76"/>
      <c r="J59" s="76"/>
      <c r="K59" s="114"/>
      <c r="L59" s="76"/>
      <c r="M59" s="76"/>
      <c r="N59" s="76"/>
      <c r="O59" s="76"/>
      <c r="P59" s="76"/>
      <c r="Q59" s="76"/>
      <c r="R59" s="76"/>
      <c r="S59" s="78"/>
    </row>
    <row r="60" spans="1:19" s="3" customFormat="1" x14ac:dyDescent="0.3">
      <c r="A60" s="76"/>
      <c r="B60" s="80"/>
      <c r="C60" s="81"/>
      <c r="D60" s="76"/>
      <c r="E60" s="76"/>
      <c r="F60" s="76"/>
      <c r="G60" s="76"/>
      <c r="H60" s="76"/>
      <c r="I60" s="76"/>
      <c r="J60" s="76"/>
      <c r="K60" s="114"/>
      <c r="L60" s="76"/>
      <c r="M60" s="76"/>
      <c r="N60" s="76"/>
      <c r="O60" s="76"/>
      <c r="P60" s="76"/>
      <c r="Q60" s="76"/>
      <c r="R60" s="76"/>
      <c r="S60" s="78"/>
    </row>
    <row r="61" spans="1:19" s="3" customFormat="1" x14ac:dyDescent="0.3">
      <c r="A61" s="78"/>
      <c r="B61" s="80"/>
      <c r="C61" s="81"/>
      <c r="D61" s="78"/>
      <c r="E61" s="78"/>
      <c r="F61" s="78"/>
      <c r="G61" s="78"/>
      <c r="H61" s="78"/>
      <c r="I61" s="78"/>
      <c r="J61" s="78"/>
      <c r="K61" s="115"/>
      <c r="L61" s="78"/>
      <c r="M61" s="78"/>
      <c r="N61" s="78"/>
      <c r="O61" s="78"/>
      <c r="P61" s="78"/>
      <c r="Q61" s="78"/>
      <c r="R61" s="78"/>
      <c r="S61" s="78"/>
    </row>
    <row r="62" spans="1:19" s="3" customFormat="1" x14ac:dyDescent="0.3">
      <c r="A62" s="78"/>
      <c r="B62" s="80"/>
      <c r="C62" s="81"/>
      <c r="D62" s="78"/>
      <c r="E62" s="78"/>
      <c r="F62" s="78"/>
      <c r="G62" s="78"/>
      <c r="H62" s="78"/>
      <c r="I62" s="78"/>
      <c r="J62" s="78"/>
      <c r="K62" s="115"/>
      <c r="L62" s="78"/>
      <c r="M62" s="78"/>
      <c r="N62" s="78"/>
      <c r="O62" s="78"/>
      <c r="P62" s="78"/>
      <c r="Q62" s="78"/>
      <c r="R62" s="78"/>
      <c r="S62" s="78"/>
    </row>
    <row r="63" spans="1:19" s="3" customFormat="1" x14ac:dyDescent="0.3">
      <c r="A63" s="78"/>
      <c r="B63" s="80"/>
      <c r="C63" s="81"/>
      <c r="D63" s="78"/>
      <c r="E63" s="78"/>
      <c r="F63" s="78"/>
      <c r="G63" s="78"/>
      <c r="H63" s="78"/>
      <c r="I63" s="78"/>
      <c r="J63" s="78"/>
      <c r="K63" s="115"/>
      <c r="L63" s="78"/>
      <c r="M63" s="78"/>
      <c r="N63" s="78"/>
      <c r="O63" s="78"/>
      <c r="P63" s="78"/>
      <c r="Q63" s="78"/>
      <c r="R63" s="78"/>
      <c r="S63" s="78"/>
    </row>
    <row r="64" spans="1:19" s="3" customFormat="1" x14ac:dyDescent="0.3">
      <c r="A64" s="78"/>
      <c r="B64" s="80"/>
      <c r="C64" s="81"/>
      <c r="D64" s="78"/>
      <c r="E64" s="78"/>
      <c r="F64" s="78"/>
      <c r="G64" s="78"/>
      <c r="H64" s="78"/>
      <c r="I64" s="78"/>
      <c r="J64" s="78"/>
      <c r="K64" s="115"/>
      <c r="L64" s="78"/>
      <c r="M64" s="78"/>
      <c r="N64" s="78"/>
      <c r="O64" s="78"/>
      <c r="P64" s="78"/>
      <c r="Q64" s="78"/>
      <c r="R64" s="78"/>
      <c r="S64" s="78"/>
    </row>
    <row r="65" spans="1:19" s="3" customFormat="1" x14ac:dyDescent="0.3">
      <c r="A65" s="78"/>
      <c r="B65" s="80"/>
      <c r="C65" s="81"/>
      <c r="D65" s="78"/>
      <c r="E65" s="78"/>
      <c r="F65" s="78"/>
      <c r="G65" s="78"/>
      <c r="H65" s="78"/>
      <c r="I65" s="78"/>
      <c r="J65" s="78"/>
      <c r="K65" s="115"/>
      <c r="L65" s="78"/>
      <c r="M65" s="78"/>
      <c r="N65" s="78"/>
      <c r="O65" s="78"/>
      <c r="P65" s="78"/>
      <c r="Q65" s="78"/>
      <c r="R65" s="78"/>
      <c r="S65" s="78"/>
    </row>
    <row r="66" spans="1:19" s="3" customFormat="1" x14ac:dyDescent="0.3">
      <c r="A66" s="78"/>
      <c r="B66" s="80"/>
      <c r="C66" s="81"/>
      <c r="D66" s="78"/>
      <c r="E66" s="78"/>
      <c r="F66" s="78"/>
      <c r="G66" s="78"/>
      <c r="H66" s="78"/>
      <c r="I66" s="78"/>
      <c r="J66" s="78"/>
      <c r="K66" s="115"/>
      <c r="L66" s="78"/>
      <c r="M66" s="78"/>
      <c r="N66" s="78"/>
      <c r="O66" s="78"/>
      <c r="P66" s="78"/>
      <c r="Q66" s="78"/>
      <c r="R66" s="78"/>
      <c r="S66" s="78"/>
    </row>
    <row r="67" spans="1:19" s="3" customFormat="1" x14ac:dyDescent="0.3">
      <c r="A67" s="78"/>
      <c r="B67" s="80"/>
      <c r="C67" s="81"/>
      <c r="D67" s="78"/>
      <c r="E67" s="78"/>
      <c r="F67" s="78"/>
      <c r="G67" s="78"/>
      <c r="H67" s="78"/>
      <c r="I67" s="78"/>
      <c r="J67" s="78"/>
      <c r="K67" s="115"/>
      <c r="L67" s="78"/>
      <c r="M67" s="78"/>
      <c r="N67" s="78"/>
      <c r="O67" s="78"/>
      <c r="P67" s="78"/>
      <c r="Q67" s="78"/>
      <c r="R67" s="78"/>
      <c r="S67" s="78"/>
    </row>
    <row r="68" spans="1:19" s="3" customFormat="1" x14ac:dyDescent="0.3">
      <c r="A68" s="78"/>
      <c r="B68" s="80"/>
      <c r="C68" s="81"/>
      <c r="D68" s="78"/>
      <c r="E68" s="78"/>
      <c r="F68" s="78"/>
      <c r="G68" s="78"/>
      <c r="H68" s="78"/>
      <c r="I68" s="78"/>
      <c r="J68" s="78"/>
      <c r="K68" s="115"/>
      <c r="L68" s="78"/>
      <c r="M68" s="78"/>
      <c r="N68" s="78"/>
      <c r="O68" s="78"/>
      <c r="P68" s="78"/>
      <c r="Q68" s="78"/>
      <c r="R68" s="78"/>
      <c r="S68" s="78"/>
    </row>
    <row r="69" spans="1:19" s="3" customFormat="1" x14ac:dyDescent="0.3">
      <c r="A69" s="78"/>
      <c r="B69" s="80"/>
      <c r="C69" s="81"/>
      <c r="D69" s="78"/>
      <c r="E69" s="78"/>
      <c r="F69" s="78"/>
      <c r="G69" s="78"/>
      <c r="H69" s="78"/>
      <c r="I69" s="78"/>
      <c r="J69" s="78"/>
      <c r="K69" s="115"/>
      <c r="L69" s="78"/>
      <c r="M69" s="78"/>
      <c r="N69" s="78"/>
      <c r="O69" s="78"/>
      <c r="P69" s="78"/>
      <c r="Q69" s="78"/>
      <c r="R69" s="78"/>
      <c r="S69" s="78"/>
    </row>
    <row r="70" spans="1:19" s="3" customFormat="1" x14ac:dyDescent="0.3">
      <c r="A70" s="78"/>
      <c r="B70" s="80"/>
      <c r="C70" s="81"/>
      <c r="D70" s="78"/>
      <c r="E70" s="78"/>
      <c r="F70" s="78"/>
      <c r="G70" s="78"/>
      <c r="H70" s="78"/>
      <c r="I70" s="78"/>
      <c r="J70" s="78"/>
      <c r="K70" s="115"/>
      <c r="L70" s="78"/>
      <c r="M70" s="78"/>
      <c r="N70" s="78"/>
      <c r="O70" s="78"/>
      <c r="P70" s="78"/>
      <c r="Q70" s="78"/>
      <c r="R70" s="78"/>
      <c r="S70" s="78"/>
    </row>
    <row r="71" spans="1:19" s="3" customFormat="1" ht="15" customHeight="1" x14ac:dyDescent="0.3">
      <c r="A71" s="78"/>
      <c r="B71" s="80"/>
      <c r="C71" s="81"/>
      <c r="D71" s="78"/>
      <c r="E71" s="78"/>
      <c r="F71" s="78"/>
      <c r="G71" s="78"/>
      <c r="H71" s="78"/>
      <c r="I71" s="78"/>
      <c r="J71" s="78"/>
      <c r="K71" s="115"/>
      <c r="L71" s="78"/>
      <c r="M71" s="78"/>
      <c r="N71" s="78"/>
      <c r="O71" s="78"/>
      <c r="P71" s="78"/>
      <c r="Q71" s="78"/>
      <c r="R71" s="78"/>
      <c r="S71" s="78"/>
    </row>
    <row r="72" spans="1:19" s="3" customFormat="1" x14ac:dyDescent="0.3">
      <c r="A72" s="78"/>
      <c r="B72" s="80"/>
      <c r="C72" s="81"/>
      <c r="D72" s="78"/>
      <c r="E72" s="78"/>
      <c r="F72" s="78"/>
      <c r="G72" s="78"/>
      <c r="H72" s="78"/>
      <c r="I72" s="78"/>
      <c r="J72" s="78"/>
      <c r="K72" s="115"/>
      <c r="L72" s="78"/>
      <c r="M72" s="78"/>
      <c r="N72" s="78"/>
      <c r="O72" s="78"/>
      <c r="P72" s="78"/>
      <c r="Q72" s="78"/>
      <c r="R72" s="78"/>
      <c r="S72" s="78"/>
    </row>
    <row r="73" spans="1:19" s="3" customFormat="1" x14ac:dyDescent="0.3">
      <c r="A73" s="78"/>
      <c r="B73" s="80"/>
      <c r="C73" s="81"/>
      <c r="D73" s="78"/>
      <c r="E73" s="78"/>
      <c r="F73" s="78"/>
      <c r="G73" s="78"/>
      <c r="H73" s="78"/>
      <c r="I73" s="78"/>
      <c r="J73" s="78"/>
      <c r="K73" s="115"/>
      <c r="L73" s="78"/>
      <c r="M73" s="78"/>
      <c r="N73" s="78"/>
      <c r="O73" s="78"/>
      <c r="P73" s="78"/>
      <c r="Q73" s="78"/>
      <c r="R73" s="78"/>
      <c r="S73" s="78"/>
    </row>
    <row r="74" spans="1:19" s="3" customFormat="1" x14ac:dyDescent="0.3">
      <c r="A74" s="78"/>
      <c r="B74" s="80"/>
      <c r="C74" s="81"/>
      <c r="D74" s="78"/>
      <c r="E74" s="78"/>
      <c r="F74" s="78"/>
      <c r="G74" s="78"/>
      <c r="H74" s="78"/>
      <c r="I74" s="78"/>
      <c r="J74" s="78"/>
      <c r="K74" s="115"/>
      <c r="L74" s="78"/>
      <c r="M74" s="78"/>
      <c r="N74" s="78"/>
      <c r="O74" s="78"/>
      <c r="P74" s="78"/>
      <c r="Q74" s="78"/>
      <c r="R74" s="78"/>
      <c r="S74" s="78"/>
    </row>
    <row r="75" spans="1:19" s="3" customFormat="1" x14ac:dyDescent="0.3">
      <c r="A75" s="78"/>
      <c r="B75" s="80"/>
      <c r="C75" s="81"/>
      <c r="D75" s="78"/>
      <c r="E75" s="78"/>
      <c r="F75" s="78"/>
      <c r="G75" s="78"/>
      <c r="H75" s="78"/>
      <c r="I75" s="78"/>
      <c r="J75" s="78"/>
      <c r="K75" s="115"/>
      <c r="L75" s="78"/>
      <c r="M75" s="78"/>
      <c r="N75" s="78"/>
      <c r="O75" s="78"/>
      <c r="P75" s="78"/>
      <c r="Q75" s="78"/>
      <c r="R75" s="78"/>
      <c r="S75" s="78"/>
    </row>
    <row r="76" spans="1:19" s="3" customFormat="1" x14ac:dyDescent="0.3">
      <c r="A76" s="78"/>
      <c r="B76" s="80"/>
      <c r="C76" s="81"/>
      <c r="D76" s="78"/>
      <c r="E76" s="78"/>
      <c r="F76" s="78"/>
      <c r="G76" s="78"/>
      <c r="H76" s="78"/>
      <c r="I76" s="78"/>
      <c r="J76" s="78"/>
      <c r="K76" s="115"/>
      <c r="L76" s="78"/>
      <c r="M76" s="78"/>
      <c r="N76" s="78"/>
      <c r="O76" s="78"/>
      <c r="P76" s="78"/>
      <c r="Q76" s="78"/>
      <c r="R76" s="78"/>
      <c r="S76" s="78"/>
    </row>
    <row r="77" spans="1:19" s="3" customFormat="1" x14ac:dyDescent="0.3">
      <c r="A77" s="78"/>
      <c r="B77" s="80"/>
      <c r="C77" s="81"/>
      <c r="D77" s="78"/>
      <c r="E77" s="78"/>
      <c r="F77" s="78"/>
      <c r="G77" s="78"/>
      <c r="H77" s="78"/>
      <c r="I77" s="78"/>
      <c r="J77" s="78"/>
      <c r="K77" s="115"/>
      <c r="L77" s="78"/>
      <c r="M77" s="78"/>
      <c r="N77" s="78"/>
      <c r="O77" s="78"/>
      <c r="P77" s="78"/>
      <c r="Q77" s="78"/>
      <c r="R77" s="78"/>
      <c r="S77" s="78"/>
    </row>
    <row r="78" spans="1:19" s="3" customFormat="1" x14ac:dyDescent="0.3">
      <c r="A78" s="78"/>
      <c r="B78" s="80"/>
      <c r="C78" s="81"/>
      <c r="D78" s="78"/>
      <c r="E78" s="78"/>
      <c r="F78" s="78"/>
      <c r="G78" s="78"/>
      <c r="H78" s="78"/>
      <c r="I78" s="78"/>
      <c r="J78" s="78"/>
      <c r="K78" s="115"/>
      <c r="L78" s="78"/>
      <c r="M78" s="78"/>
      <c r="N78" s="78"/>
      <c r="O78" s="78"/>
      <c r="P78" s="78"/>
      <c r="Q78" s="78"/>
      <c r="R78" s="78"/>
      <c r="S78" s="78"/>
    </row>
    <row r="79" spans="1:19" s="3" customFormat="1" x14ac:dyDescent="0.3">
      <c r="A79" s="78"/>
      <c r="B79" s="80"/>
      <c r="C79" s="81"/>
      <c r="D79" s="78"/>
      <c r="E79" s="78"/>
      <c r="F79" s="78"/>
      <c r="G79" s="78"/>
      <c r="H79" s="78"/>
      <c r="I79" s="78"/>
      <c r="J79" s="78"/>
      <c r="K79" s="115"/>
      <c r="L79" s="78"/>
      <c r="M79" s="78"/>
      <c r="N79" s="78"/>
      <c r="O79" s="78"/>
      <c r="P79" s="78"/>
      <c r="Q79" s="78"/>
      <c r="R79" s="78"/>
      <c r="S79" s="78"/>
    </row>
    <row r="80" spans="1:19" s="3" customFormat="1" x14ac:dyDescent="0.3">
      <c r="A80" s="78"/>
      <c r="B80" s="80"/>
      <c r="C80" s="81"/>
      <c r="D80" s="78"/>
      <c r="E80" s="78"/>
      <c r="F80" s="78"/>
      <c r="G80" s="78"/>
      <c r="H80" s="78"/>
      <c r="I80" s="78"/>
      <c r="J80" s="78"/>
      <c r="K80" s="115"/>
      <c r="L80" s="78"/>
      <c r="M80" s="78"/>
      <c r="N80" s="78"/>
      <c r="O80" s="78"/>
      <c r="P80" s="78"/>
      <c r="Q80" s="78"/>
      <c r="R80" s="78"/>
      <c r="S80" s="78"/>
    </row>
    <row r="81" spans="1:19" s="3" customFormat="1" x14ac:dyDescent="0.3">
      <c r="A81" s="78"/>
      <c r="B81" s="80"/>
      <c r="C81" s="81"/>
      <c r="D81" s="78"/>
      <c r="E81" s="78"/>
      <c r="F81" s="78"/>
      <c r="G81" s="78"/>
      <c r="H81" s="78"/>
      <c r="I81" s="78"/>
      <c r="J81" s="78"/>
      <c r="K81" s="115"/>
      <c r="L81" s="78"/>
      <c r="M81" s="78"/>
      <c r="N81" s="78"/>
      <c r="O81" s="78"/>
      <c r="P81" s="78"/>
      <c r="Q81" s="78"/>
      <c r="R81" s="78"/>
      <c r="S81" s="78"/>
    </row>
    <row r="82" spans="1:19" s="3" customFormat="1" x14ac:dyDescent="0.3">
      <c r="A82" s="78"/>
      <c r="B82" s="80"/>
      <c r="C82" s="81"/>
      <c r="D82" s="78"/>
      <c r="E82" s="78"/>
      <c r="F82" s="78"/>
      <c r="G82" s="78"/>
      <c r="H82" s="78"/>
      <c r="I82" s="78"/>
      <c r="J82" s="78"/>
      <c r="K82" s="115"/>
      <c r="L82" s="78"/>
      <c r="M82" s="78"/>
      <c r="N82" s="78"/>
      <c r="O82" s="78"/>
      <c r="P82" s="78"/>
      <c r="Q82" s="78"/>
      <c r="R82" s="78"/>
      <c r="S82" s="78"/>
    </row>
    <row r="83" spans="1:19" s="3" customFormat="1" x14ac:dyDescent="0.3">
      <c r="A83" s="78"/>
      <c r="B83" s="80"/>
      <c r="C83" s="81"/>
      <c r="D83" s="78"/>
      <c r="E83" s="78"/>
      <c r="F83" s="78"/>
      <c r="G83" s="78"/>
      <c r="H83" s="78"/>
      <c r="I83" s="78"/>
      <c r="J83" s="78"/>
      <c r="K83" s="115"/>
      <c r="L83" s="78"/>
      <c r="M83" s="78"/>
      <c r="N83" s="78"/>
      <c r="O83" s="78"/>
      <c r="P83" s="78"/>
      <c r="Q83" s="78"/>
      <c r="R83" s="78"/>
      <c r="S83" s="78"/>
    </row>
    <row r="84" spans="1:19" s="3" customFormat="1" x14ac:dyDescent="0.3">
      <c r="A84" s="78"/>
      <c r="B84" s="80"/>
      <c r="C84" s="81"/>
      <c r="D84" s="78"/>
      <c r="E84" s="78"/>
      <c r="F84" s="78"/>
      <c r="G84" s="78"/>
      <c r="H84" s="78"/>
      <c r="I84" s="78"/>
      <c r="J84" s="78"/>
      <c r="K84" s="115"/>
      <c r="L84" s="78"/>
      <c r="M84" s="78"/>
      <c r="N84" s="78"/>
      <c r="O84" s="78"/>
      <c r="P84" s="78"/>
      <c r="Q84" s="78"/>
      <c r="R84" s="78"/>
      <c r="S84" s="78"/>
    </row>
    <row r="85" spans="1:19" s="3" customFormat="1" x14ac:dyDescent="0.3">
      <c r="A85" s="78"/>
      <c r="B85" s="80"/>
      <c r="C85" s="81"/>
      <c r="D85" s="78"/>
      <c r="E85" s="78"/>
      <c r="F85" s="78"/>
      <c r="G85" s="78"/>
      <c r="H85" s="78"/>
      <c r="I85" s="78"/>
      <c r="J85" s="78"/>
      <c r="K85" s="115"/>
      <c r="L85" s="78"/>
      <c r="M85" s="78"/>
      <c r="N85" s="78"/>
      <c r="O85" s="78"/>
      <c r="P85" s="78"/>
      <c r="Q85" s="78"/>
      <c r="R85" s="78"/>
      <c r="S85" s="78"/>
    </row>
    <row r="86" spans="1:19" s="3" customFormat="1" x14ac:dyDescent="0.3">
      <c r="A86" s="78"/>
      <c r="B86" s="80"/>
      <c r="C86" s="81"/>
      <c r="D86" s="78"/>
      <c r="E86" s="78"/>
      <c r="F86" s="78"/>
      <c r="G86" s="78"/>
      <c r="H86" s="78"/>
      <c r="I86" s="78"/>
      <c r="J86" s="78"/>
      <c r="K86" s="115"/>
      <c r="L86" s="78"/>
      <c r="M86" s="78"/>
      <c r="N86" s="78"/>
      <c r="O86" s="78"/>
      <c r="P86" s="78"/>
      <c r="Q86" s="78"/>
      <c r="R86" s="78"/>
      <c r="S86" s="78"/>
    </row>
    <row r="87" spans="1:19" s="3" customFormat="1" x14ac:dyDescent="0.3">
      <c r="A87" s="78"/>
      <c r="B87" s="80"/>
      <c r="C87" s="81"/>
      <c r="D87" s="78"/>
      <c r="E87" s="78"/>
      <c r="F87" s="78"/>
      <c r="G87" s="78"/>
      <c r="H87" s="78"/>
      <c r="I87" s="78"/>
      <c r="J87" s="78"/>
      <c r="K87" s="115"/>
      <c r="L87" s="78"/>
      <c r="M87" s="78"/>
      <c r="N87" s="78"/>
      <c r="O87" s="78"/>
      <c r="P87" s="78"/>
      <c r="Q87" s="78"/>
      <c r="R87" s="78"/>
      <c r="S87" s="78"/>
    </row>
    <row r="88" spans="1:19" s="3" customFormat="1" x14ac:dyDescent="0.3">
      <c r="A88" s="78"/>
      <c r="B88" s="80"/>
      <c r="C88" s="81"/>
      <c r="D88" s="78"/>
      <c r="E88" s="78"/>
      <c r="F88" s="78"/>
      <c r="G88" s="78"/>
      <c r="H88" s="78"/>
      <c r="I88" s="78"/>
      <c r="J88" s="78"/>
      <c r="K88" s="115"/>
      <c r="L88" s="78"/>
      <c r="M88" s="78"/>
      <c r="N88" s="78"/>
      <c r="O88" s="78"/>
      <c r="P88" s="78"/>
      <c r="Q88" s="78"/>
      <c r="R88" s="78"/>
      <c r="S88" s="78"/>
    </row>
    <row r="89" spans="1:19" s="3" customFormat="1" x14ac:dyDescent="0.3">
      <c r="A89" s="78"/>
      <c r="B89" s="80"/>
      <c r="C89" s="81"/>
      <c r="D89" s="78"/>
      <c r="E89" s="78"/>
      <c r="F89" s="78"/>
      <c r="G89" s="78"/>
      <c r="H89" s="78"/>
      <c r="I89" s="78"/>
      <c r="J89" s="78"/>
      <c r="K89" s="115"/>
      <c r="L89" s="78"/>
      <c r="M89" s="78"/>
      <c r="N89" s="78"/>
      <c r="O89" s="78"/>
      <c r="P89" s="78"/>
      <c r="Q89" s="78"/>
      <c r="R89" s="78"/>
      <c r="S89" s="78"/>
    </row>
    <row r="90" spans="1:19" s="3" customFormat="1" x14ac:dyDescent="0.3">
      <c r="A90" s="78"/>
      <c r="B90" s="80"/>
      <c r="C90" s="81"/>
      <c r="D90" s="78"/>
      <c r="E90" s="78"/>
      <c r="F90" s="78"/>
      <c r="G90" s="78"/>
      <c r="H90" s="78"/>
      <c r="I90" s="78"/>
      <c r="J90" s="78"/>
      <c r="K90" s="115"/>
      <c r="L90" s="78"/>
      <c r="M90" s="78"/>
      <c r="N90" s="78"/>
      <c r="O90" s="78"/>
      <c r="P90" s="78"/>
      <c r="Q90" s="78"/>
      <c r="R90" s="78"/>
      <c r="S90" s="78"/>
    </row>
    <row r="91" spans="1:19" s="3" customFormat="1" x14ac:dyDescent="0.3">
      <c r="A91" s="78"/>
      <c r="B91" s="80"/>
      <c r="C91" s="81"/>
      <c r="D91" s="78"/>
      <c r="E91" s="78"/>
      <c r="F91" s="78"/>
      <c r="G91" s="78"/>
      <c r="H91" s="78"/>
      <c r="I91" s="78"/>
      <c r="J91" s="78"/>
      <c r="K91" s="115"/>
      <c r="L91" s="78"/>
      <c r="M91" s="78"/>
      <c r="N91" s="78"/>
      <c r="O91" s="78"/>
      <c r="P91" s="78"/>
      <c r="Q91" s="78"/>
      <c r="R91" s="78"/>
      <c r="S91" s="78"/>
    </row>
    <row r="92" spans="1:19" s="3" customFormat="1" x14ac:dyDescent="0.3">
      <c r="A92" s="78"/>
      <c r="B92" s="80"/>
      <c r="C92" s="81"/>
      <c r="D92" s="78"/>
      <c r="E92" s="78"/>
      <c r="F92" s="78"/>
      <c r="G92" s="78"/>
      <c r="H92" s="78"/>
      <c r="I92" s="78"/>
      <c r="J92" s="78"/>
      <c r="K92" s="115"/>
      <c r="L92" s="78"/>
      <c r="M92" s="78"/>
      <c r="N92" s="78"/>
      <c r="O92" s="78"/>
      <c r="P92" s="78"/>
      <c r="Q92" s="78"/>
      <c r="R92" s="78"/>
      <c r="S92" s="78"/>
    </row>
    <row r="93" spans="1:19" s="3" customFormat="1" x14ac:dyDescent="0.3">
      <c r="A93" s="78"/>
      <c r="B93" s="80"/>
      <c r="C93" s="81"/>
      <c r="D93" s="78"/>
      <c r="E93" s="78"/>
      <c r="F93" s="78"/>
      <c r="G93" s="78"/>
      <c r="H93" s="78"/>
      <c r="I93" s="78"/>
      <c r="J93" s="78"/>
      <c r="K93" s="115"/>
      <c r="L93" s="78"/>
      <c r="M93" s="78"/>
      <c r="N93" s="78"/>
      <c r="O93" s="78"/>
      <c r="P93" s="78"/>
      <c r="Q93" s="78"/>
      <c r="R93" s="78"/>
      <c r="S93" s="78"/>
    </row>
    <row r="94" spans="1:19" s="3" customFormat="1" x14ac:dyDescent="0.3">
      <c r="A94" s="78"/>
      <c r="B94" s="80"/>
      <c r="C94" s="81"/>
      <c r="D94" s="78"/>
      <c r="E94" s="78"/>
      <c r="F94" s="78"/>
      <c r="G94" s="78"/>
      <c r="H94" s="78"/>
      <c r="I94" s="78"/>
      <c r="J94" s="78"/>
      <c r="K94" s="115"/>
      <c r="L94" s="78"/>
      <c r="M94" s="78"/>
      <c r="N94" s="78"/>
      <c r="O94" s="78"/>
      <c r="P94" s="78"/>
      <c r="Q94" s="78"/>
      <c r="R94" s="78"/>
      <c r="S94" s="78"/>
    </row>
    <row r="95" spans="1:19" s="3" customFormat="1" x14ac:dyDescent="0.3">
      <c r="A95" s="78"/>
      <c r="B95" s="80"/>
      <c r="C95" s="81"/>
      <c r="D95" s="78"/>
      <c r="E95" s="78"/>
      <c r="F95" s="78"/>
      <c r="G95" s="78"/>
      <c r="H95" s="78"/>
      <c r="I95" s="78"/>
      <c r="J95" s="78"/>
      <c r="K95" s="115"/>
      <c r="L95" s="78"/>
      <c r="M95" s="78"/>
      <c r="N95" s="78"/>
      <c r="O95" s="78"/>
      <c r="P95" s="78"/>
      <c r="Q95" s="78"/>
      <c r="R95" s="78"/>
      <c r="S95" s="78"/>
    </row>
    <row r="96" spans="1:19" s="3" customFormat="1" x14ac:dyDescent="0.3">
      <c r="A96" s="78"/>
      <c r="B96" s="80"/>
      <c r="C96" s="81"/>
      <c r="D96" s="78"/>
      <c r="E96" s="78"/>
      <c r="F96" s="78"/>
      <c r="G96" s="78"/>
      <c r="H96" s="78"/>
      <c r="I96" s="78"/>
      <c r="J96" s="78"/>
      <c r="K96" s="115"/>
      <c r="L96" s="78"/>
      <c r="M96" s="78"/>
      <c r="N96" s="78"/>
      <c r="O96" s="78"/>
      <c r="P96" s="78"/>
      <c r="Q96" s="78"/>
      <c r="R96" s="78"/>
      <c r="S96" s="78"/>
    </row>
    <row r="97" spans="1:19" s="3" customFormat="1" x14ac:dyDescent="0.3">
      <c r="A97" s="78"/>
      <c r="B97" s="80"/>
      <c r="C97" s="81"/>
      <c r="D97" s="78"/>
      <c r="E97" s="78"/>
      <c r="F97" s="78"/>
      <c r="G97" s="78"/>
      <c r="H97" s="78"/>
      <c r="I97" s="78"/>
      <c r="J97" s="78"/>
      <c r="K97" s="115"/>
      <c r="L97" s="78"/>
      <c r="M97" s="78"/>
      <c r="N97" s="78"/>
      <c r="O97" s="78"/>
      <c r="P97" s="78"/>
      <c r="Q97" s="78"/>
      <c r="R97" s="78"/>
      <c r="S97" s="78"/>
    </row>
    <row r="98" spans="1:19" s="3" customFormat="1" x14ac:dyDescent="0.3">
      <c r="A98" s="78"/>
      <c r="B98" s="80"/>
      <c r="C98" s="81"/>
      <c r="D98" s="78"/>
      <c r="E98" s="78"/>
      <c r="F98" s="78"/>
      <c r="G98" s="78"/>
      <c r="H98" s="78"/>
      <c r="I98" s="78"/>
      <c r="J98" s="78"/>
      <c r="K98" s="115"/>
      <c r="L98" s="78"/>
      <c r="M98" s="78"/>
      <c r="N98" s="78"/>
      <c r="O98" s="78"/>
      <c r="P98" s="78"/>
      <c r="Q98" s="78"/>
      <c r="R98" s="78"/>
      <c r="S98" s="78"/>
    </row>
    <row r="99" spans="1:19" s="3" customFormat="1" x14ac:dyDescent="0.3">
      <c r="A99" s="78"/>
      <c r="B99" s="80"/>
      <c r="C99" s="81"/>
      <c r="D99" s="78"/>
      <c r="E99" s="78"/>
      <c r="F99" s="78"/>
      <c r="G99" s="78"/>
      <c r="H99" s="78"/>
      <c r="I99" s="78"/>
      <c r="J99" s="78"/>
      <c r="K99" s="115"/>
      <c r="L99" s="78"/>
      <c r="M99" s="78"/>
      <c r="N99" s="78"/>
      <c r="O99" s="78"/>
      <c r="P99" s="78"/>
      <c r="Q99" s="78"/>
      <c r="R99" s="78"/>
      <c r="S99" s="78"/>
    </row>
    <row r="100" spans="1:19" s="3" customFormat="1" x14ac:dyDescent="0.3">
      <c r="A100" s="78"/>
      <c r="B100" s="80"/>
      <c r="C100" s="81"/>
      <c r="D100" s="78"/>
      <c r="E100" s="78"/>
      <c r="F100" s="78"/>
      <c r="G100" s="78"/>
      <c r="H100" s="78"/>
      <c r="I100" s="78"/>
      <c r="J100" s="78"/>
      <c r="K100" s="115"/>
      <c r="L100" s="78"/>
      <c r="M100" s="78"/>
      <c r="N100" s="78"/>
      <c r="O100" s="78"/>
      <c r="P100" s="78"/>
      <c r="Q100" s="78"/>
      <c r="R100" s="78"/>
      <c r="S100" s="78"/>
    </row>
    <row r="101" spans="1:19" s="3" customFormat="1" x14ac:dyDescent="0.3">
      <c r="A101" s="78"/>
      <c r="B101" s="80"/>
      <c r="C101" s="81"/>
      <c r="D101" s="78"/>
      <c r="E101" s="78"/>
      <c r="F101" s="78"/>
      <c r="G101" s="78"/>
      <c r="H101" s="78"/>
      <c r="I101" s="78"/>
      <c r="J101" s="78"/>
      <c r="K101" s="115"/>
      <c r="L101" s="78"/>
      <c r="M101" s="78"/>
      <c r="N101" s="78"/>
      <c r="O101" s="78"/>
      <c r="P101" s="78"/>
      <c r="Q101" s="78"/>
      <c r="R101" s="78"/>
      <c r="S101" s="78"/>
    </row>
    <row r="102" spans="1:19" s="3" customFormat="1" x14ac:dyDescent="0.3">
      <c r="A102" s="78"/>
      <c r="B102" s="80"/>
      <c r="C102" s="81"/>
      <c r="D102" s="78"/>
      <c r="E102" s="78"/>
      <c r="F102" s="78"/>
      <c r="G102" s="78"/>
      <c r="H102" s="78"/>
      <c r="I102" s="78"/>
      <c r="J102" s="78"/>
      <c r="K102" s="115"/>
      <c r="L102" s="78"/>
      <c r="M102" s="78"/>
      <c r="N102" s="78"/>
      <c r="O102" s="78"/>
      <c r="P102" s="78"/>
      <c r="Q102" s="78"/>
      <c r="R102" s="78"/>
      <c r="S102" s="78"/>
    </row>
    <row r="103" spans="1:19" s="3" customFormat="1" x14ac:dyDescent="0.3">
      <c r="A103" s="78"/>
      <c r="B103" s="80"/>
      <c r="C103" s="81"/>
      <c r="D103" s="78"/>
      <c r="E103" s="78"/>
      <c r="F103" s="78"/>
      <c r="G103" s="78"/>
      <c r="H103" s="78"/>
      <c r="I103" s="78"/>
      <c r="J103" s="78"/>
      <c r="K103" s="115"/>
      <c r="L103" s="78"/>
      <c r="M103" s="78"/>
      <c r="N103" s="78"/>
      <c r="O103" s="78"/>
      <c r="P103" s="78"/>
      <c r="Q103" s="78"/>
      <c r="R103" s="78"/>
      <c r="S103" s="78"/>
    </row>
    <row r="104" spans="1:19" s="3" customFormat="1" x14ac:dyDescent="0.3">
      <c r="A104" s="78"/>
      <c r="B104" s="80"/>
      <c r="C104" s="81"/>
      <c r="D104" s="78"/>
      <c r="E104" s="78"/>
      <c r="F104" s="78"/>
      <c r="G104" s="78"/>
      <c r="H104" s="78"/>
      <c r="I104" s="78"/>
      <c r="J104" s="78"/>
      <c r="K104" s="115"/>
      <c r="L104" s="78"/>
      <c r="M104" s="78"/>
      <c r="N104" s="78"/>
      <c r="O104" s="78"/>
      <c r="P104" s="78"/>
      <c r="Q104" s="78"/>
      <c r="R104" s="78"/>
      <c r="S104" s="78"/>
    </row>
    <row r="105" spans="1:19" s="3" customFormat="1" x14ac:dyDescent="0.3">
      <c r="A105" s="78"/>
      <c r="B105" s="80"/>
      <c r="C105" s="81"/>
      <c r="D105" s="78"/>
      <c r="E105" s="78"/>
      <c r="F105" s="78"/>
      <c r="G105" s="78"/>
      <c r="H105" s="78"/>
      <c r="I105" s="78"/>
      <c r="J105" s="78"/>
      <c r="K105" s="115"/>
      <c r="L105" s="78"/>
      <c r="M105" s="78"/>
      <c r="N105" s="78"/>
      <c r="O105" s="78"/>
      <c r="P105" s="78"/>
      <c r="Q105" s="78"/>
      <c r="R105" s="78"/>
      <c r="S105" s="78"/>
    </row>
    <row r="106" spans="1:19" s="3" customFormat="1" ht="15" customHeight="1" x14ac:dyDescent="0.3">
      <c r="A106" s="78"/>
      <c r="B106" s="80"/>
      <c r="C106" s="81"/>
      <c r="D106" s="78"/>
      <c r="E106" s="78"/>
      <c r="F106" s="78"/>
      <c r="G106" s="78"/>
      <c r="H106" s="78"/>
      <c r="I106" s="78"/>
      <c r="J106" s="78"/>
      <c r="K106" s="115"/>
      <c r="L106" s="78"/>
      <c r="M106" s="78"/>
      <c r="N106" s="78"/>
      <c r="O106" s="78"/>
      <c r="P106" s="78"/>
      <c r="Q106" s="78"/>
      <c r="R106" s="78"/>
      <c r="S106" s="78"/>
    </row>
    <row r="107" spans="1:19" s="3" customFormat="1" x14ac:dyDescent="0.3">
      <c r="A107" s="78"/>
      <c r="B107" s="80"/>
      <c r="C107" s="81"/>
      <c r="D107" s="78"/>
      <c r="E107" s="78"/>
      <c r="F107" s="78"/>
      <c r="G107" s="78"/>
      <c r="H107" s="78"/>
      <c r="I107" s="78"/>
      <c r="J107" s="78"/>
      <c r="K107" s="115"/>
      <c r="L107" s="78"/>
      <c r="M107" s="78"/>
      <c r="N107" s="78"/>
      <c r="O107" s="78"/>
      <c r="P107" s="78"/>
      <c r="Q107" s="78"/>
      <c r="R107" s="78"/>
      <c r="S107" s="78"/>
    </row>
    <row r="108" spans="1:19" s="3" customFormat="1" x14ac:dyDescent="0.3">
      <c r="A108" s="78"/>
      <c r="B108" s="80"/>
      <c r="C108" s="81"/>
      <c r="D108" s="78"/>
      <c r="E108" s="78"/>
      <c r="F108" s="78"/>
      <c r="G108" s="78"/>
      <c r="H108" s="78"/>
      <c r="I108" s="78"/>
      <c r="J108" s="78"/>
      <c r="K108" s="115"/>
      <c r="L108" s="78"/>
      <c r="M108" s="78"/>
      <c r="N108" s="78"/>
      <c r="O108" s="78"/>
      <c r="P108" s="78"/>
      <c r="Q108" s="78"/>
      <c r="R108" s="78"/>
      <c r="S108" s="78"/>
    </row>
    <row r="109" spans="1:19" s="3" customFormat="1" x14ac:dyDescent="0.3">
      <c r="A109" s="78"/>
      <c r="B109" s="80"/>
      <c r="C109" s="81"/>
      <c r="D109" s="78"/>
      <c r="E109" s="78"/>
      <c r="F109" s="78"/>
      <c r="G109" s="78"/>
      <c r="H109" s="78"/>
      <c r="I109" s="78"/>
      <c r="J109" s="78"/>
      <c r="K109" s="115"/>
      <c r="L109" s="78"/>
      <c r="M109" s="78"/>
      <c r="N109" s="78"/>
      <c r="O109" s="78"/>
      <c r="P109" s="78"/>
      <c r="Q109" s="78"/>
      <c r="R109" s="78"/>
      <c r="S109" s="78"/>
    </row>
    <row r="110" spans="1:19" s="3" customFormat="1" x14ac:dyDescent="0.3">
      <c r="A110" s="78"/>
      <c r="B110" s="80"/>
      <c r="C110" s="81"/>
      <c r="D110" s="78"/>
      <c r="E110" s="78"/>
      <c r="F110" s="78"/>
      <c r="G110" s="78"/>
      <c r="H110" s="78"/>
      <c r="I110" s="78"/>
      <c r="J110" s="78"/>
      <c r="K110" s="115"/>
      <c r="L110" s="78"/>
      <c r="M110" s="78"/>
      <c r="N110" s="78"/>
      <c r="O110" s="78"/>
      <c r="P110" s="78"/>
      <c r="Q110" s="78"/>
      <c r="R110" s="78"/>
      <c r="S110" s="78"/>
    </row>
    <row r="111" spans="1:19" s="3" customFormat="1" x14ac:dyDescent="0.3">
      <c r="A111" s="78"/>
      <c r="B111" s="80"/>
      <c r="C111" s="81"/>
      <c r="D111" s="78"/>
      <c r="E111" s="78"/>
      <c r="F111" s="78"/>
      <c r="G111" s="78"/>
      <c r="H111" s="78"/>
      <c r="I111" s="78"/>
      <c r="J111" s="78"/>
      <c r="K111" s="115"/>
      <c r="L111" s="78"/>
      <c r="M111" s="78"/>
      <c r="N111" s="78"/>
      <c r="O111" s="78"/>
      <c r="P111" s="78"/>
      <c r="Q111" s="78"/>
      <c r="R111" s="78"/>
      <c r="S111" s="78"/>
    </row>
    <row r="112" spans="1:19" s="3" customFormat="1" x14ac:dyDescent="0.3">
      <c r="A112" s="78"/>
      <c r="B112" s="80"/>
      <c r="C112" s="81"/>
      <c r="D112" s="78"/>
      <c r="E112" s="78"/>
      <c r="F112" s="78"/>
      <c r="G112" s="78"/>
      <c r="H112" s="78"/>
      <c r="I112" s="78"/>
      <c r="J112" s="78"/>
      <c r="K112" s="115"/>
      <c r="L112" s="78"/>
      <c r="M112" s="78"/>
      <c r="N112" s="78"/>
      <c r="O112" s="78"/>
      <c r="P112" s="78"/>
      <c r="Q112" s="78"/>
      <c r="R112" s="78"/>
      <c r="S112" s="78"/>
    </row>
    <row r="113" spans="1:19" s="3" customFormat="1" x14ac:dyDescent="0.3">
      <c r="A113" s="78"/>
      <c r="B113" s="80"/>
      <c r="C113" s="81"/>
      <c r="D113" s="78"/>
      <c r="E113" s="78"/>
      <c r="F113" s="78"/>
      <c r="G113" s="78"/>
      <c r="H113" s="78"/>
      <c r="I113" s="78"/>
      <c r="J113" s="78"/>
      <c r="K113" s="115"/>
      <c r="L113" s="78"/>
      <c r="M113" s="78"/>
      <c r="N113" s="78"/>
      <c r="O113" s="78"/>
      <c r="P113" s="78"/>
      <c r="Q113" s="78"/>
      <c r="R113" s="78"/>
      <c r="S113" s="78"/>
    </row>
    <row r="114" spans="1:19" s="3" customFormat="1" x14ac:dyDescent="0.3">
      <c r="A114" s="78"/>
      <c r="B114" s="80"/>
      <c r="C114" s="81"/>
      <c r="D114" s="78"/>
      <c r="E114" s="78"/>
      <c r="F114" s="78"/>
      <c r="G114" s="78"/>
      <c r="H114" s="78"/>
      <c r="I114" s="78"/>
      <c r="J114" s="78"/>
      <c r="K114" s="115"/>
      <c r="L114" s="78"/>
      <c r="M114" s="78"/>
      <c r="N114" s="78"/>
      <c r="O114" s="78"/>
      <c r="P114" s="78"/>
      <c r="Q114" s="78"/>
      <c r="R114" s="78"/>
      <c r="S114" s="78"/>
    </row>
    <row r="115" spans="1:19" s="3" customFormat="1" x14ac:dyDescent="0.3">
      <c r="A115" s="78"/>
      <c r="B115" s="80"/>
      <c r="C115" s="81"/>
      <c r="D115" s="78"/>
      <c r="E115" s="78"/>
      <c r="F115" s="78"/>
      <c r="G115" s="78"/>
      <c r="H115" s="78"/>
      <c r="I115" s="78"/>
      <c r="J115" s="78"/>
      <c r="K115" s="115"/>
      <c r="L115" s="78"/>
      <c r="M115" s="78"/>
      <c r="N115" s="78"/>
      <c r="O115" s="78"/>
      <c r="P115" s="78"/>
      <c r="Q115" s="78"/>
      <c r="R115" s="78"/>
      <c r="S115" s="78"/>
    </row>
    <row r="116" spans="1:19" s="3" customFormat="1" x14ac:dyDescent="0.3">
      <c r="A116" s="78"/>
      <c r="B116" s="80"/>
      <c r="C116" s="81"/>
      <c r="D116" s="78"/>
      <c r="E116" s="78"/>
      <c r="F116" s="78"/>
      <c r="G116" s="78"/>
      <c r="H116" s="78"/>
      <c r="I116" s="78"/>
      <c r="J116" s="78"/>
      <c r="K116" s="115"/>
      <c r="L116" s="78"/>
      <c r="M116" s="78"/>
      <c r="N116" s="78"/>
      <c r="O116" s="78"/>
      <c r="P116" s="78"/>
      <c r="Q116" s="78"/>
      <c r="R116" s="78"/>
      <c r="S116" s="78"/>
    </row>
    <row r="117" spans="1:19" s="3" customFormat="1" x14ac:dyDescent="0.3">
      <c r="A117" s="78"/>
      <c r="B117" s="80"/>
      <c r="C117" s="81"/>
      <c r="D117" s="78"/>
      <c r="E117" s="78"/>
      <c r="F117" s="78"/>
      <c r="G117" s="78"/>
      <c r="H117" s="78"/>
      <c r="I117" s="78"/>
      <c r="J117" s="78"/>
      <c r="K117" s="115"/>
      <c r="L117" s="78"/>
      <c r="M117" s="78"/>
      <c r="N117" s="78"/>
      <c r="O117" s="78"/>
      <c r="P117" s="78"/>
      <c r="Q117" s="78"/>
      <c r="R117" s="78"/>
      <c r="S117" s="78"/>
    </row>
    <row r="118" spans="1:19" s="3" customFormat="1" x14ac:dyDescent="0.3">
      <c r="A118" s="78"/>
      <c r="B118" s="80"/>
      <c r="C118" s="81"/>
      <c r="D118" s="78"/>
      <c r="E118" s="78"/>
      <c r="F118" s="78"/>
      <c r="G118" s="78"/>
      <c r="H118" s="78"/>
      <c r="I118" s="78"/>
      <c r="J118" s="78"/>
      <c r="K118" s="115"/>
      <c r="L118" s="78"/>
      <c r="M118" s="78"/>
      <c r="N118" s="78"/>
      <c r="O118" s="78"/>
      <c r="P118" s="78"/>
      <c r="Q118" s="78"/>
      <c r="R118" s="78"/>
      <c r="S118" s="78"/>
    </row>
    <row r="119" spans="1:19" s="3" customFormat="1" x14ac:dyDescent="0.3">
      <c r="A119" s="78"/>
      <c r="B119" s="80"/>
      <c r="C119" s="81"/>
      <c r="D119" s="78"/>
      <c r="E119" s="78"/>
      <c r="F119" s="78"/>
      <c r="G119" s="78"/>
      <c r="H119" s="78"/>
      <c r="I119" s="78"/>
      <c r="J119" s="78"/>
      <c r="K119" s="115"/>
      <c r="L119" s="78"/>
      <c r="M119" s="78"/>
      <c r="N119" s="78"/>
      <c r="O119" s="78"/>
      <c r="P119" s="78"/>
      <c r="Q119" s="78"/>
      <c r="R119" s="78"/>
      <c r="S119" s="78"/>
    </row>
    <row r="120" spans="1:19" s="3" customFormat="1" x14ac:dyDescent="0.3">
      <c r="A120" s="78"/>
      <c r="B120" s="80"/>
      <c r="C120" s="81"/>
      <c r="D120" s="78"/>
      <c r="E120" s="78"/>
      <c r="F120" s="78"/>
      <c r="G120" s="78"/>
      <c r="H120" s="78"/>
      <c r="I120" s="78"/>
      <c r="J120" s="78"/>
      <c r="K120" s="115"/>
      <c r="L120" s="78"/>
      <c r="M120" s="78"/>
      <c r="N120" s="78"/>
      <c r="O120" s="78"/>
      <c r="P120" s="78"/>
      <c r="Q120" s="78"/>
      <c r="R120" s="78"/>
      <c r="S120" s="78"/>
    </row>
    <row r="121" spans="1:19" s="3" customFormat="1" x14ac:dyDescent="0.3">
      <c r="A121" s="78"/>
      <c r="B121" s="80"/>
      <c r="C121" s="81"/>
      <c r="D121" s="78"/>
      <c r="E121" s="78"/>
      <c r="F121" s="78"/>
      <c r="G121" s="78"/>
      <c r="H121" s="78"/>
      <c r="I121" s="78"/>
      <c r="J121" s="78"/>
      <c r="K121" s="115"/>
      <c r="L121" s="78"/>
      <c r="M121" s="78"/>
      <c r="N121" s="78"/>
      <c r="O121" s="78"/>
      <c r="P121" s="78"/>
      <c r="Q121" s="78"/>
      <c r="R121" s="78"/>
      <c r="S121" s="78"/>
    </row>
    <row r="122" spans="1:19" s="3" customFormat="1" x14ac:dyDescent="0.3">
      <c r="A122" s="78"/>
      <c r="B122" s="80"/>
      <c r="C122" s="81"/>
      <c r="D122" s="78"/>
      <c r="E122" s="78"/>
      <c r="F122" s="78"/>
      <c r="G122" s="78"/>
      <c r="H122" s="78"/>
      <c r="I122" s="78"/>
      <c r="J122" s="78"/>
      <c r="K122" s="115"/>
      <c r="L122" s="78"/>
      <c r="M122" s="78"/>
      <c r="N122" s="78"/>
      <c r="O122" s="78"/>
      <c r="P122" s="78"/>
      <c r="Q122" s="78"/>
      <c r="R122" s="78"/>
      <c r="S122" s="78"/>
    </row>
    <row r="123" spans="1:19" s="3" customFormat="1" x14ac:dyDescent="0.3">
      <c r="A123" s="78"/>
      <c r="B123" s="80"/>
      <c r="C123" s="81"/>
      <c r="D123" s="78"/>
      <c r="E123" s="78"/>
      <c r="F123" s="78"/>
      <c r="G123" s="78"/>
      <c r="H123" s="78"/>
      <c r="I123" s="78"/>
      <c r="J123" s="78"/>
      <c r="K123" s="115"/>
      <c r="L123" s="78"/>
      <c r="M123" s="78"/>
      <c r="N123" s="78"/>
      <c r="O123" s="78"/>
      <c r="P123" s="78"/>
      <c r="Q123" s="78"/>
      <c r="R123" s="78"/>
      <c r="S123" s="78"/>
    </row>
    <row r="124" spans="1:19" s="3" customFormat="1" x14ac:dyDescent="0.3">
      <c r="A124" s="78"/>
      <c r="B124" s="80"/>
      <c r="C124" s="81"/>
      <c r="D124" s="78"/>
      <c r="E124" s="78"/>
      <c r="F124" s="78"/>
      <c r="G124" s="78"/>
      <c r="H124" s="78"/>
      <c r="I124" s="78"/>
      <c r="J124" s="78"/>
      <c r="K124" s="115"/>
      <c r="L124" s="78"/>
      <c r="M124" s="78"/>
      <c r="N124" s="78"/>
      <c r="O124" s="78"/>
      <c r="P124" s="78"/>
      <c r="Q124" s="78"/>
      <c r="R124" s="78"/>
      <c r="S124" s="78"/>
    </row>
    <row r="125" spans="1:19" s="3" customFormat="1" x14ac:dyDescent="0.3">
      <c r="A125" s="78"/>
      <c r="B125" s="80"/>
      <c r="C125" s="81"/>
      <c r="D125" s="78"/>
      <c r="E125" s="78"/>
      <c r="F125" s="78"/>
      <c r="G125" s="78"/>
      <c r="H125" s="78"/>
      <c r="I125" s="78"/>
      <c r="J125" s="78"/>
      <c r="K125" s="115"/>
      <c r="L125" s="78"/>
      <c r="M125" s="78"/>
      <c r="N125" s="78"/>
      <c r="O125" s="78"/>
      <c r="P125" s="78"/>
      <c r="Q125" s="78"/>
      <c r="R125" s="78"/>
      <c r="S125" s="78"/>
    </row>
    <row r="126" spans="1:19" s="3" customFormat="1" x14ac:dyDescent="0.3">
      <c r="A126" s="78"/>
      <c r="B126" s="80"/>
      <c r="C126" s="81"/>
      <c r="D126" s="78"/>
      <c r="E126" s="78"/>
      <c r="F126" s="78"/>
      <c r="G126" s="78"/>
      <c r="H126" s="78"/>
      <c r="I126" s="78"/>
      <c r="J126" s="78"/>
      <c r="K126" s="115"/>
      <c r="L126" s="78"/>
      <c r="M126" s="78"/>
      <c r="N126" s="78"/>
      <c r="O126" s="78"/>
      <c r="P126" s="78"/>
      <c r="Q126" s="78"/>
      <c r="R126" s="78"/>
      <c r="S126" s="78"/>
    </row>
    <row r="127" spans="1:19" s="3" customFormat="1" x14ac:dyDescent="0.3">
      <c r="A127" s="78"/>
      <c r="B127" s="80"/>
      <c r="C127" s="81"/>
      <c r="D127" s="78"/>
      <c r="E127" s="78"/>
      <c r="F127" s="78"/>
      <c r="G127" s="78"/>
      <c r="H127" s="78"/>
      <c r="I127" s="78"/>
      <c r="J127" s="78"/>
      <c r="K127" s="115"/>
      <c r="L127" s="78"/>
      <c r="M127" s="78"/>
      <c r="N127" s="78"/>
      <c r="O127" s="78"/>
      <c r="P127" s="78"/>
      <c r="Q127" s="78"/>
      <c r="R127" s="78"/>
      <c r="S127" s="78"/>
    </row>
    <row r="128" spans="1:19" s="3" customFormat="1" x14ac:dyDescent="0.3">
      <c r="A128" s="78"/>
      <c r="B128" s="80"/>
      <c r="C128" s="81"/>
      <c r="D128" s="78"/>
      <c r="E128" s="78"/>
      <c r="F128" s="78"/>
      <c r="G128" s="78"/>
      <c r="H128" s="78"/>
      <c r="I128" s="78"/>
      <c r="J128" s="78"/>
      <c r="K128" s="115"/>
      <c r="L128" s="78"/>
      <c r="M128" s="78"/>
      <c r="N128" s="78"/>
      <c r="O128" s="78"/>
      <c r="P128" s="78"/>
      <c r="Q128" s="78"/>
      <c r="R128" s="78"/>
      <c r="S128" s="78"/>
    </row>
    <row r="129" spans="1:19" s="3" customFormat="1" x14ac:dyDescent="0.3">
      <c r="A129" s="78"/>
      <c r="B129" s="80"/>
      <c r="C129" s="81"/>
      <c r="D129" s="78"/>
      <c r="E129" s="78"/>
      <c r="F129" s="78"/>
      <c r="G129" s="78"/>
      <c r="H129" s="78"/>
      <c r="I129" s="78"/>
      <c r="J129" s="78"/>
      <c r="K129" s="115"/>
      <c r="L129" s="78"/>
      <c r="M129" s="78"/>
      <c r="N129" s="78"/>
      <c r="O129" s="78"/>
      <c r="P129" s="78"/>
      <c r="Q129" s="78"/>
      <c r="R129" s="78"/>
      <c r="S129" s="78"/>
    </row>
    <row r="130" spans="1:19" s="3" customFormat="1" x14ac:dyDescent="0.3">
      <c r="A130" s="78"/>
      <c r="B130" s="80"/>
      <c r="C130" s="81"/>
      <c r="D130" s="78"/>
      <c r="E130" s="78"/>
      <c r="F130" s="78"/>
      <c r="G130" s="78"/>
      <c r="H130" s="78"/>
      <c r="I130" s="78"/>
      <c r="J130" s="78"/>
      <c r="K130" s="115"/>
      <c r="L130" s="78"/>
      <c r="M130" s="78"/>
      <c r="N130" s="78"/>
      <c r="O130" s="78"/>
      <c r="P130" s="78"/>
      <c r="Q130" s="78"/>
      <c r="R130" s="78"/>
      <c r="S130" s="78"/>
    </row>
    <row r="131" spans="1:19" s="3" customFormat="1" x14ac:dyDescent="0.3">
      <c r="A131" s="78"/>
      <c r="B131" s="80"/>
      <c r="C131" s="81"/>
      <c r="D131" s="78"/>
      <c r="E131" s="78"/>
      <c r="F131" s="78"/>
      <c r="G131" s="78"/>
      <c r="H131" s="78"/>
      <c r="I131" s="78"/>
      <c r="J131" s="78"/>
      <c r="K131" s="115"/>
      <c r="L131" s="78"/>
      <c r="M131" s="78"/>
      <c r="N131" s="78"/>
      <c r="O131" s="78"/>
      <c r="P131" s="78"/>
      <c r="Q131" s="78"/>
      <c r="R131" s="78"/>
      <c r="S131" s="78"/>
    </row>
    <row r="132" spans="1:19" s="3" customFormat="1" x14ac:dyDescent="0.3">
      <c r="A132" s="78"/>
      <c r="B132" s="80"/>
      <c r="C132" s="81"/>
      <c r="D132" s="78"/>
      <c r="E132" s="78"/>
      <c r="F132" s="78"/>
      <c r="G132" s="78"/>
      <c r="H132" s="78"/>
      <c r="I132" s="78"/>
      <c r="J132" s="78"/>
      <c r="K132" s="115"/>
      <c r="L132" s="78"/>
      <c r="M132" s="78"/>
      <c r="N132" s="78"/>
      <c r="O132" s="78"/>
      <c r="P132" s="78"/>
      <c r="Q132" s="78"/>
      <c r="R132" s="78"/>
      <c r="S132" s="78"/>
    </row>
    <row r="133" spans="1:19" s="3" customFormat="1" x14ac:dyDescent="0.3">
      <c r="A133" s="78"/>
      <c r="B133" s="80"/>
      <c r="C133" s="81"/>
      <c r="D133" s="78"/>
      <c r="E133" s="78"/>
      <c r="F133" s="78"/>
      <c r="G133" s="78"/>
      <c r="H133" s="78"/>
      <c r="I133" s="78"/>
      <c r="J133" s="78"/>
      <c r="K133" s="115"/>
      <c r="L133" s="78"/>
      <c r="M133" s="78"/>
      <c r="N133" s="78"/>
      <c r="O133" s="78"/>
      <c r="P133" s="78"/>
      <c r="Q133" s="78"/>
      <c r="R133" s="78"/>
      <c r="S133" s="78"/>
    </row>
    <row r="134" spans="1:19" s="3" customFormat="1" x14ac:dyDescent="0.3">
      <c r="A134" s="78"/>
      <c r="B134" s="80"/>
      <c r="C134" s="81"/>
      <c r="D134" s="78"/>
      <c r="E134" s="78"/>
      <c r="F134" s="78"/>
      <c r="G134" s="78"/>
      <c r="H134" s="78"/>
      <c r="I134" s="78"/>
      <c r="J134" s="78"/>
      <c r="K134" s="115"/>
      <c r="L134" s="78"/>
      <c r="M134" s="78"/>
      <c r="N134" s="78"/>
      <c r="O134" s="78"/>
      <c r="P134" s="78"/>
      <c r="Q134" s="78"/>
      <c r="R134" s="78"/>
      <c r="S134" s="78"/>
    </row>
    <row r="135" spans="1:19" s="3" customFormat="1" x14ac:dyDescent="0.3">
      <c r="A135" s="78"/>
      <c r="B135" s="80"/>
      <c r="C135" s="81"/>
      <c r="D135" s="78"/>
      <c r="E135" s="78"/>
      <c r="F135" s="78"/>
      <c r="G135" s="78"/>
      <c r="H135" s="78"/>
      <c r="I135" s="78"/>
      <c r="J135" s="78"/>
      <c r="K135" s="115"/>
      <c r="L135" s="78"/>
      <c r="M135" s="78"/>
      <c r="N135" s="78"/>
      <c r="O135" s="78"/>
      <c r="P135" s="78"/>
      <c r="Q135" s="78"/>
      <c r="R135" s="78"/>
      <c r="S135" s="78"/>
    </row>
    <row r="136" spans="1:19" s="3" customFormat="1" x14ac:dyDescent="0.3">
      <c r="A136" s="78"/>
      <c r="B136" s="80"/>
      <c r="C136" s="81"/>
      <c r="D136" s="78"/>
      <c r="E136" s="78"/>
      <c r="F136" s="78"/>
      <c r="G136" s="78"/>
      <c r="H136" s="78"/>
      <c r="I136" s="78"/>
      <c r="J136" s="78"/>
      <c r="K136" s="115"/>
      <c r="L136" s="78"/>
      <c r="M136" s="78"/>
      <c r="N136" s="78"/>
      <c r="O136" s="78"/>
      <c r="P136" s="78"/>
      <c r="Q136" s="78"/>
      <c r="R136" s="78"/>
      <c r="S136" s="78"/>
    </row>
    <row r="137" spans="1:19" s="3" customFormat="1" x14ac:dyDescent="0.3">
      <c r="A137" s="78"/>
      <c r="B137" s="80"/>
      <c r="C137" s="81"/>
      <c r="D137" s="78"/>
      <c r="E137" s="78"/>
      <c r="F137" s="78"/>
      <c r="G137" s="78"/>
      <c r="H137" s="78"/>
      <c r="I137" s="78"/>
      <c r="J137" s="78"/>
      <c r="K137" s="115"/>
      <c r="L137" s="78"/>
      <c r="M137" s="78"/>
      <c r="N137" s="78"/>
      <c r="O137" s="78"/>
      <c r="P137" s="78"/>
      <c r="Q137" s="78"/>
      <c r="R137" s="78"/>
      <c r="S137" s="78"/>
    </row>
    <row r="138" spans="1:19" s="3" customFormat="1" x14ac:dyDescent="0.3">
      <c r="A138" s="78"/>
      <c r="B138" s="80"/>
      <c r="C138" s="81"/>
      <c r="D138" s="78"/>
      <c r="E138" s="78"/>
      <c r="F138" s="78"/>
      <c r="G138" s="78"/>
      <c r="H138" s="78"/>
      <c r="I138" s="78"/>
      <c r="J138" s="78"/>
      <c r="K138" s="115"/>
      <c r="L138" s="78"/>
      <c r="M138" s="78"/>
      <c r="N138" s="78"/>
      <c r="O138" s="78"/>
      <c r="P138" s="78"/>
      <c r="Q138" s="78"/>
      <c r="R138" s="78"/>
      <c r="S138" s="78"/>
    </row>
    <row r="139" spans="1:19" s="3" customFormat="1" x14ac:dyDescent="0.3">
      <c r="A139" s="78"/>
      <c r="B139" s="80"/>
      <c r="C139" s="81"/>
      <c r="D139" s="78"/>
      <c r="E139" s="78"/>
      <c r="F139" s="78"/>
      <c r="G139" s="78"/>
      <c r="H139" s="78"/>
      <c r="I139" s="78"/>
      <c r="J139" s="78"/>
      <c r="K139" s="115"/>
      <c r="L139" s="78"/>
      <c r="M139" s="78"/>
      <c r="N139" s="78"/>
      <c r="O139" s="78"/>
      <c r="P139" s="78"/>
      <c r="Q139" s="78"/>
      <c r="R139" s="78"/>
      <c r="S139" s="78"/>
    </row>
    <row r="140" spans="1:19" x14ac:dyDescent="0.3">
      <c r="A140" s="78"/>
      <c r="B140" s="80"/>
      <c r="C140" s="81"/>
    </row>
    <row r="141" spans="1:19" x14ac:dyDescent="0.3">
      <c r="A141" s="78"/>
      <c r="B141" s="13"/>
    </row>
    <row r="146" spans="12:13" x14ac:dyDescent="0.3">
      <c r="L146" s="82"/>
      <c r="M146" s="82"/>
    </row>
    <row r="148" spans="12:13" x14ac:dyDescent="0.3">
      <c r="L148" s="82"/>
      <c r="M148" s="82"/>
    </row>
  </sheetData>
  <mergeCells count="40">
    <mergeCell ref="A3:R3"/>
    <mergeCell ref="O1:S1"/>
    <mergeCell ref="E8:E11"/>
    <mergeCell ref="L9:L10"/>
    <mergeCell ref="A4:R4"/>
    <mergeCell ref="A5:R5"/>
    <mergeCell ref="A6:R6"/>
    <mergeCell ref="A7:R7"/>
    <mergeCell ref="K8:K10"/>
    <mergeCell ref="L8:Q8"/>
    <mergeCell ref="A8:A11"/>
    <mergeCell ref="B8:B11"/>
    <mergeCell ref="C8:D8"/>
    <mergeCell ref="A13:S13"/>
    <mergeCell ref="A18:S18"/>
    <mergeCell ref="M9:Q9"/>
    <mergeCell ref="A15:R15"/>
    <mergeCell ref="C9:C11"/>
    <mergeCell ref="D9:D11"/>
    <mergeCell ref="I9:I10"/>
    <mergeCell ref="J9:J10"/>
    <mergeCell ref="A14:B14"/>
    <mergeCell ref="R8:S9"/>
    <mergeCell ref="R10:R11"/>
    <mergeCell ref="S10:S11"/>
    <mergeCell ref="F8:F11"/>
    <mergeCell ref="G8:G11"/>
    <mergeCell ref="H8:H10"/>
    <mergeCell ref="I8:J8"/>
    <mergeCell ref="A19:R19"/>
    <mergeCell ref="A46:B46"/>
    <mergeCell ref="A24:S24"/>
    <mergeCell ref="A25:S25"/>
    <mergeCell ref="A45:S45"/>
    <mergeCell ref="A31:S31"/>
    <mergeCell ref="A32:B32"/>
    <mergeCell ref="A35:S35"/>
    <mergeCell ref="A36:B36"/>
    <mergeCell ref="A38:S38"/>
    <mergeCell ref="A39:B39"/>
  </mergeCells>
  <printOptions horizontalCentered="1"/>
  <pageMargins left="0.39370078740157483" right="0.31496062992125984" top="1.1811023622047245" bottom="0.59055118110236227" header="0.59055118110236227" footer="0.31496062992125984"/>
  <pageSetup paperSize="9" scale="53" firstPageNumber="4" fitToHeight="0" orientation="landscape" useFirstPageNumber="1" r:id="rId1"/>
  <rowBreaks count="1" manualBreakCount="1">
    <brk id="30" max="18" man="1"/>
  </rowBreaks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AD45"/>
  <sheetViews>
    <sheetView topLeftCell="A7" zoomScale="77" zoomScaleNormal="77" zoomScaleSheetLayoutView="70" zoomScalePageLayoutView="90" workbookViewId="0">
      <selection activeCell="W11" sqref="W11:W14"/>
    </sheetView>
  </sheetViews>
  <sheetFormatPr defaultColWidth="8.85546875" defaultRowHeight="15" x14ac:dyDescent="0.25"/>
  <cols>
    <col min="1" max="1" width="7.28515625" style="125" customWidth="1"/>
    <col min="2" max="2" width="36" style="32" customWidth="1"/>
    <col min="3" max="3" width="14.28515625" style="33" customWidth="1"/>
    <col min="4" max="4" width="8" style="34" customWidth="1"/>
    <col min="5" max="5" width="7" style="34" customWidth="1"/>
    <col min="6" max="6" width="7.7109375" style="35" customWidth="1"/>
    <col min="7" max="7" width="6.28515625" style="34" customWidth="1"/>
    <col min="8" max="8" width="11.28515625" style="35" customWidth="1"/>
    <col min="9" max="9" width="7.42578125" style="35" customWidth="1"/>
    <col min="10" max="10" width="12.42578125" style="34" customWidth="1"/>
    <col min="11" max="11" width="7" style="34" customWidth="1"/>
    <col min="12" max="12" width="6.7109375" style="34" customWidth="1"/>
    <col min="13" max="13" width="6.5703125" style="34" customWidth="1"/>
    <col min="14" max="14" width="8.140625" style="34" customWidth="1"/>
    <col min="15" max="15" width="13.5703125" style="35" customWidth="1"/>
    <col min="16" max="16" width="14.5703125" style="35" customWidth="1"/>
    <col min="17" max="17" width="8.85546875" style="34" customWidth="1"/>
    <col min="18" max="18" width="7.5703125" style="34" customWidth="1"/>
    <col min="19" max="19" width="8.85546875" style="35" customWidth="1"/>
    <col min="20" max="20" width="14.42578125" style="35" customWidth="1"/>
    <col min="21" max="21" width="9" style="34" bestFit="1" customWidth="1"/>
    <col min="22" max="22" width="12.5703125" style="34" customWidth="1"/>
    <col min="23" max="23" width="11.7109375" style="34" customWidth="1"/>
    <col min="24" max="24" width="14.28515625" style="34" customWidth="1"/>
    <col min="25" max="25" width="14.5703125" style="34" customWidth="1"/>
    <col min="26" max="26" width="12.7109375" style="35" customWidth="1"/>
    <col min="27" max="27" width="14.5703125" style="32" customWidth="1"/>
    <col min="28" max="28" width="11" style="25" bestFit="1" customWidth="1"/>
    <col min="29" max="29" width="17" style="25" customWidth="1"/>
    <col min="30" max="16384" width="8.85546875" style="30"/>
  </cols>
  <sheetData>
    <row r="1" spans="1:30" s="20" customFormat="1" ht="28.5" customHeight="1" x14ac:dyDescent="0.3">
      <c r="A1" s="198" t="s">
        <v>36</v>
      </c>
      <c r="B1" s="198"/>
      <c r="C1" s="198"/>
      <c r="D1" s="198"/>
      <c r="E1" s="198"/>
      <c r="F1" s="198"/>
      <c r="G1" s="198"/>
      <c r="H1" s="198"/>
      <c r="I1" s="198"/>
      <c r="J1" s="198"/>
      <c r="K1" s="198"/>
      <c r="L1" s="198"/>
      <c r="M1" s="198"/>
      <c r="N1" s="198"/>
      <c r="O1" s="198"/>
      <c r="P1" s="198"/>
      <c r="Q1" s="198"/>
      <c r="R1" s="198"/>
      <c r="S1" s="198"/>
      <c r="T1" s="198"/>
      <c r="U1" s="198"/>
      <c r="V1" s="198"/>
      <c r="W1" s="44"/>
      <c r="X1" s="44"/>
      <c r="Y1" s="44"/>
      <c r="Z1" s="17"/>
      <c r="AA1" s="18"/>
      <c r="AB1" s="19"/>
      <c r="AC1" s="19"/>
      <c r="AD1" s="19"/>
    </row>
    <row r="2" spans="1:30" s="20" customFormat="1" ht="15" customHeight="1" x14ac:dyDescent="0.3">
      <c r="A2" s="199" t="s">
        <v>38</v>
      </c>
      <c r="B2" s="199" t="s">
        <v>3</v>
      </c>
      <c r="C2" s="183" t="s">
        <v>45</v>
      </c>
      <c r="D2" s="182" t="s">
        <v>41</v>
      </c>
      <c r="E2" s="182"/>
      <c r="F2" s="182"/>
      <c r="G2" s="182"/>
      <c r="H2" s="182"/>
      <c r="I2" s="182"/>
      <c r="J2" s="182"/>
      <c r="K2" s="182"/>
      <c r="L2" s="182"/>
      <c r="M2" s="182"/>
      <c r="N2" s="182"/>
      <c r="O2" s="182"/>
      <c r="P2" s="182"/>
      <c r="Q2" s="182"/>
      <c r="R2" s="182"/>
      <c r="S2" s="182"/>
      <c r="T2" s="182"/>
      <c r="U2" s="182"/>
      <c r="V2" s="182"/>
      <c r="W2" s="182"/>
      <c r="X2" s="182"/>
      <c r="Y2" s="182"/>
      <c r="Z2" s="182"/>
      <c r="AA2" s="182"/>
      <c r="AB2" s="19"/>
      <c r="AC2" s="19"/>
      <c r="AD2" s="19"/>
    </row>
    <row r="3" spans="1:30" s="20" customFormat="1" ht="42.6" customHeight="1" x14ac:dyDescent="0.3">
      <c r="A3" s="199"/>
      <c r="B3" s="199"/>
      <c r="C3" s="183"/>
      <c r="D3" s="183" t="s">
        <v>46</v>
      </c>
      <c r="E3" s="183"/>
      <c r="F3" s="183"/>
      <c r="G3" s="183"/>
      <c r="H3" s="183"/>
      <c r="I3" s="183"/>
      <c r="J3" s="183"/>
      <c r="K3" s="188" t="s">
        <v>89</v>
      </c>
      <c r="L3" s="189"/>
      <c r="M3" s="183" t="s">
        <v>61</v>
      </c>
      <c r="N3" s="183"/>
      <c r="O3" s="183" t="s">
        <v>62</v>
      </c>
      <c r="P3" s="183"/>
      <c r="Q3" s="183" t="s">
        <v>63</v>
      </c>
      <c r="R3" s="183"/>
      <c r="S3" s="193" t="s">
        <v>47</v>
      </c>
      <c r="T3" s="194"/>
      <c r="U3" s="194"/>
      <c r="V3" s="195"/>
      <c r="W3" s="188" t="s">
        <v>48</v>
      </c>
      <c r="X3" s="189"/>
      <c r="Y3" s="196" t="s">
        <v>66</v>
      </c>
      <c r="Z3" s="183" t="s">
        <v>67</v>
      </c>
      <c r="AA3" s="183" t="s">
        <v>68</v>
      </c>
      <c r="AB3" s="19"/>
      <c r="AC3" s="19"/>
      <c r="AD3" s="19"/>
    </row>
    <row r="4" spans="1:30" s="20" customFormat="1" ht="162" customHeight="1" x14ac:dyDescent="0.3">
      <c r="A4" s="199"/>
      <c r="B4" s="199"/>
      <c r="C4" s="183"/>
      <c r="D4" s="43" t="s">
        <v>6</v>
      </c>
      <c r="E4" s="21" t="s">
        <v>52</v>
      </c>
      <c r="F4" s="21" t="s">
        <v>90</v>
      </c>
      <c r="G4" s="21" t="s">
        <v>7</v>
      </c>
      <c r="H4" s="21" t="s">
        <v>9</v>
      </c>
      <c r="I4" s="21" t="s">
        <v>10</v>
      </c>
      <c r="J4" s="21" t="s">
        <v>8</v>
      </c>
      <c r="K4" s="190"/>
      <c r="L4" s="191"/>
      <c r="M4" s="183"/>
      <c r="N4" s="183"/>
      <c r="O4" s="183"/>
      <c r="P4" s="183"/>
      <c r="Q4" s="183"/>
      <c r="R4" s="183"/>
      <c r="S4" s="193" t="s">
        <v>64</v>
      </c>
      <c r="T4" s="195"/>
      <c r="U4" s="193" t="s">
        <v>65</v>
      </c>
      <c r="V4" s="195"/>
      <c r="W4" s="190"/>
      <c r="X4" s="191"/>
      <c r="Y4" s="197"/>
      <c r="Z4" s="183"/>
      <c r="AA4" s="183"/>
      <c r="AB4" s="19"/>
      <c r="AC4" s="19"/>
      <c r="AD4" s="19"/>
    </row>
    <row r="5" spans="1:30" s="13" customFormat="1" ht="27" customHeight="1" x14ac:dyDescent="0.3">
      <c r="A5" s="199"/>
      <c r="B5" s="199"/>
      <c r="C5" s="43" t="s">
        <v>1</v>
      </c>
      <c r="D5" s="22" t="s">
        <v>1</v>
      </c>
      <c r="E5" s="22" t="s">
        <v>1</v>
      </c>
      <c r="F5" s="43" t="s">
        <v>1</v>
      </c>
      <c r="G5" s="22" t="s">
        <v>1</v>
      </c>
      <c r="H5" s="43" t="s">
        <v>1</v>
      </c>
      <c r="I5" s="43" t="s">
        <v>1</v>
      </c>
      <c r="J5" s="22" t="s">
        <v>1</v>
      </c>
      <c r="K5" s="22" t="s">
        <v>4</v>
      </c>
      <c r="L5" s="22" t="s">
        <v>1</v>
      </c>
      <c r="M5" s="22" t="s">
        <v>4</v>
      </c>
      <c r="N5" s="22" t="s">
        <v>1</v>
      </c>
      <c r="O5" s="43" t="s">
        <v>2</v>
      </c>
      <c r="P5" s="43" t="s">
        <v>1</v>
      </c>
      <c r="Q5" s="22" t="s">
        <v>2</v>
      </c>
      <c r="R5" s="22" t="s">
        <v>1</v>
      </c>
      <c r="S5" s="43" t="s">
        <v>2</v>
      </c>
      <c r="T5" s="43" t="s">
        <v>1</v>
      </c>
      <c r="U5" s="43" t="s">
        <v>5</v>
      </c>
      <c r="V5" s="22" t="s">
        <v>1</v>
      </c>
      <c r="W5" s="43" t="s">
        <v>5</v>
      </c>
      <c r="X5" s="22" t="s">
        <v>1</v>
      </c>
      <c r="Y5" s="43" t="s">
        <v>1</v>
      </c>
      <c r="Z5" s="23" t="s">
        <v>1</v>
      </c>
      <c r="AA5" s="24" t="s">
        <v>1</v>
      </c>
      <c r="AB5" s="25"/>
      <c r="AC5" s="25"/>
      <c r="AD5" s="25"/>
    </row>
    <row r="6" spans="1:30" s="13" customFormat="1" ht="18.75" x14ac:dyDescent="0.3">
      <c r="A6" s="116">
        <v>1</v>
      </c>
      <c r="B6" s="42">
        <v>2</v>
      </c>
      <c r="C6" s="26">
        <v>3</v>
      </c>
      <c r="D6" s="26">
        <v>4</v>
      </c>
      <c r="E6" s="26">
        <v>5</v>
      </c>
      <c r="F6" s="26">
        <v>6</v>
      </c>
      <c r="G6" s="26">
        <v>7</v>
      </c>
      <c r="H6" s="26">
        <v>8</v>
      </c>
      <c r="I6" s="26">
        <v>9</v>
      </c>
      <c r="J6" s="26">
        <v>10</v>
      </c>
      <c r="K6" s="26">
        <v>11</v>
      </c>
      <c r="L6" s="26">
        <v>12</v>
      </c>
      <c r="M6" s="26">
        <v>13</v>
      </c>
      <c r="N6" s="26">
        <v>14</v>
      </c>
      <c r="O6" s="26">
        <v>15</v>
      </c>
      <c r="P6" s="26">
        <v>16</v>
      </c>
      <c r="Q6" s="26">
        <v>17</v>
      </c>
      <c r="R6" s="26">
        <v>18</v>
      </c>
      <c r="S6" s="26">
        <v>19</v>
      </c>
      <c r="T6" s="26">
        <v>20</v>
      </c>
      <c r="U6" s="26">
        <v>21</v>
      </c>
      <c r="V6" s="26">
        <v>22</v>
      </c>
      <c r="W6" s="26" t="s">
        <v>69</v>
      </c>
      <c r="X6" s="26" t="s">
        <v>70</v>
      </c>
      <c r="Y6" s="26"/>
      <c r="Z6" s="26">
        <v>23</v>
      </c>
      <c r="AA6" s="26">
        <v>24</v>
      </c>
      <c r="AB6" s="25"/>
      <c r="AC6" s="25"/>
      <c r="AD6" s="25"/>
    </row>
    <row r="7" spans="1:30" s="25" customFormat="1" ht="16.5" customHeight="1" x14ac:dyDescent="0.25">
      <c r="A7" s="184" t="s">
        <v>71</v>
      </c>
      <c r="B7" s="184"/>
      <c r="C7" s="184"/>
      <c r="D7" s="184"/>
      <c r="E7" s="184"/>
      <c r="F7" s="184"/>
      <c r="G7" s="184"/>
      <c r="H7" s="184"/>
      <c r="I7" s="184"/>
      <c r="J7" s="184"/>
      <c r="K7" s="184"/>
      <c r="L7" s="184"/>
      <c r="M7" s="184"/>
      <c r="N7" s="184"/>
      <c r="O7" s="184"/>
      <c r="P7" s="184"/>
      <c r="Q7" s="184"/>
      <c r="R7" s="184"/>
      <c r="S7" s="184"/>
      <c r="T7" s="184"/>
      <c r="U7" s="184"/>
      <c r="V7" s="184"/>
      <c r="W7" s="184"/>
      <c r="X7" s="184"/>
      <c r="Y7" s="184"/>
      <c r="Z7" s="184"/>
      <c r="AA7" s="184"/>
    </row>
    <row r="8" spans="1:30" s="28" customFormat="1" ht="20.100000000000001" customHeight="1" x14ac:dyDescent="0.25">
      <c r="A8" s="192" t="s">
        <v>6</v>
      </c>
      <c r="B8" s="192"/>
      <c r="C8" s="54">
        <f>C9</f>
        <v>10176539.5</v>
      </c>
      <c r="D8" s="55"/>
      <c r="E8" s="55"/>
      <c r="F8" s="55"/>
      <c r="G8" s="55"/>
      <c r="H8" s="55"/>
      <c r="I8" s="55"/>
      <c r="J8" s="55"/>
      <c r="K8" s="55"/>
      <c r="L8" s="55"/>
      <c r="M8" s="55"/>
      <c r="N8" s="55"/>
      <c r="O8" s="55">
        <f>O9+O12</f>
        <v>1620</v>
      </c>
      <c r="P8" s="55">
        <f>P9</f>
        <v>9437368.3000000007</v>
      </c>
      <c r="Q8" s="55"/>
      <c r="R8" s="55"/>
      <c r="S8" s="55"/>
      <c r="T8" s="55"/>
      <c r="U8" s="55"/>
      <c r="V8" s="55"/>
      <c r="W8" s="55"/>
      <c r="X8" s="55"/>
      <c r="Y8" s="55"/>
      <c r="Z8" s="55">
        <f>Z9+Z12</f>
        <v>1096089.6000000001</v>
      </c>
      <c r="AA8" s="54"/>
    </row>
    <row r="9" spans="1:30" s="28" customFormat="1" ht="20.100000000000001" customHeight="1" x14ac:dyDescent="0.25">
      <c r="A9" s="49">
        <v>1</v>
      </c>
      <c r="B9" s="50" t="s">
        <v>72</v>
      </c>
      <c r="C9" s="56">
        <f>P9+Z9</f>
        <v>10176539.5</v>
      </c>
      <c r="D9" s="57"/>
      <c r="E9" s="57"/>
      <c r="F9" s="57"/>
      <c r="G9" s="57"/>
      <c r="H9" s="57"/>
      <c r="I9" s="57"/>
      <c r="J9" s="57"/>
      <c r="K9" s="57"/>
      <c r="L9" s="57"/>
      <c r="M9" s="57"/>
      <c r="N9" s="58"/>
      <c r="O9" s="57">
        <v>1110</v>
      </c>
      <c r="P9" s="59">
        <v>9437368.3000000007</v>
      </c>
      <c r="Q9" s="58"/>
      <c r="R9" s="60"/>
      <c r="S9" s="59"/>
      <c r="T9" s="59"/>
      <c r="U9" s="60"/>
      <c r="V9" s="60"/>
      <c r="W9" s="60"/>
      <c r="X9" s="60"/>
      <c r="Y9" s="60"/>
      <c r="Z9" s="57">
        <v>739171.2</v>
      </c>
      <c r="AA9" s="58"/>
      <c r="AB9" s="27"/>
    </row>
    <row r="10" spans="1:30" s="25" customFormat="1" ht="20.100000000000001" customHeight="1" x14ac:dyDescent="0.25">
      <c r="A10" s="184" t="s">
        <v>78</v>
      </c>
      <c r="B10" s="184"/>
      <c r="C10" s="184"/>
      <c r="D10" s="184"/>
      <c r="E10" s="184"/>
      <c r="F10" s="184"/>
      <c r="G10" s="184"/>
      <c r="H10" s="184"/>
      <c r="I10" s="184"/>
      <c r="J10" s="184"/>
      <c r="K10" s="184"/>
      <c r="L10" s="184"/>
      <c r="M10" s="184"/>
      <c r="N10" s="184"/>
      <c r="O10" s="184"/>
      <c r="P10" s="184"/>
      <c r="Q10" s="184"/>
      <c r="R10" s="184"/>
      <c r="S10" s="184"/>
      <c r="T10" s="184"/>
      <c r="U10" s="184"/>
      <c r="V10" s="184"/>
      <c r="W10" s="184"/>
      <c r="X10" s="184"/>
      <c r="Y10" s="184"/>
      <c r="Z10" s="184"/>
      <c r="AA10" s="184"/>
    </row>
    <row r="11" spans="1:30" s="28" customFormat="1" ht="20.100000000000001" customHeight="1" x14ac:dyDescent="0.25">
      <c r="A11" s="192" t="s">
        <v>6</v>
      </c>
      <c r="B11" s="192"/>
      <c r="C11" s="54">
        <f>SUM(C12:C14)</f>
        <v>18529277.419999998</v>
      </c>
      <c r="D11" s="55"/>
      <c r="E11" s="55"/>
      <c r="F11" s="55"/>
      <c r="G11" s="55"/>
      <c r="H11" s="54"/>
      <c r="I11" s="54"/>
      <c r="J11" s="55"/>
      <c r="K11" s="55"/>
      <c r="L11" s="55"/>
      <c r="M11" s="55"/>
      <c r="N11" s="55"/>
      <c r="O11" s="54">
        <f>SUM(O12:O14)</f>
        <v>1715</v>
      </c>
      <c r="P11" s="54">
        <f>SUM(P12:P14)</f>
        <v>15323880.35</v>
      </c>
      <c r="Q11" s="55"/>
      <c r="R11" s="55"/>
      <c r="S11" s="54"/>
      <c r="T11" s="54"/>
      <c r="U11" s="62"/>
      <c r="V11" s="62"/>
      <c r="W11" s="54">
        <f>SUM(W12:W14)</f>
        <v>19</v>
      </c>
      <c r="X11" s="54">
        <f>SUM(X12:X14)</f>
        <v>2005171.47</v>
      </c>
      <c r="Y11" s="62"/>
      <c r="Z11" s="54">
        <f>SUM(Z12:Z14)</f>
        <v>1200225.6000000001</v>
      </c>
      <c r="AA11" s="54"/>
    </row>
    <row r="12" spans="1:30" s="25" customFormat="1" ht="20.100000000000001" customHeight="1" x14ac:dyDescent="0.25">
      <c r="A12" s="49">
        <v>1</v>
      </c>
      <c r="B12" s="50" t="s">
        <v>77</v>
      </c>
      <c r="C12" s="56">
        <f>P12+Z12</f>
        <v>4913874.07</v>
      </c>
      <c r="D12" s="57"/>
      <c r="E12" s="57"/>
      <c r="F12" s="57"/>
      <c r="G12" s="57"/>
      <c r="H12" s="57"/>
      <c r="I12" s="57"/>
      <c r="J12" s="57"/>
      <c r="K12" s="57"/>
      <c r="L12" s="57"/>
      <c r="M12" s="57"/>
      <c r="N12" s="58"/>
      <c r="O12" s="57">
        <v>510</v>
      </c>
      <c r="P12" s="59">
        <v>4556955.67</v>
      </c>
      <c r="Q12" s="58"/>
      <c r="R12" s="60"/>
      <c r="S12" s="59"/>
      <c r="T12" s="59"/>
      <c r="U12" s="59"/>
      <c r="V12" s="59"/>
      <c r="W12" s="59"/>
      <c r="X12" s="59"/>
      <c r="Y12" s="59"/>
      <c r="Z12" s="59">
        <v>356918.4</v>
      </c>
      <c r="AA12" s="59"/>
      <c r="AB12" s="126"/>
      <c r="AC12" s="29"/>
    </row>
    <row r="13" spans="1:30" s="28" customFormat="1" ht="20.100000000000001" customHeight="1" x14ac:dyDescent="0.25">
      <c r="A13" s="134">
        <v>2</v>
      </c>
      <c r="B13" s="135" t="s">
        <v>73</v>
      </c>
      <c r="C13" s="136">
        <f>P13+Z13</f>
        <v>11610231.879999999</v>
      </c>
      <c r="D13" s="137"/>
      <c r="E13" s="138"/>
      <c r="F13" s="138"/>
      <c r="G13" s="138"/>
      <c r="H13" s="138"/>
      <c r="I13" s="138"/>
      <c r="J13" s="138"/>
      <c r="K13" s="138"/>
      <c r="L13" s="138"/>
      <c r="M13" s="138"/>
      <c r="N13" s="139"/>
      <c r="O13" s="138">
        <v>1205</v>
      </c>
      <c r="P13" s="140">
        <v>10766924.68</v>
      </c>
      <c r="Q13" s="139"/>
      <c r="R13" s="141"/>
      <c r="S13" s="140"/>
      <c r="T13" s="141"/>
      <c r="U13" s="141"/>
      <c r="V13" s="141"/>
      <c r="W13" s="141"/>
      <c r="X13" s="141"/>
      <c r="Y13" s="141"/>
      <c r="Z13" s="138">
        <v>843307.2</v>
      </c>
      <c r="AA13" s="142"/>
    </row>
    <row r="14" spans="1:30" s="25" customFormat="1" ht="20.100000000000001" customHeight="1" x14ac:dyDescent="0.25">
      <c r="A14" s="49">
        <v>3</v>
      </c>
      <c r="B14" s="53" t="s">
        <v>84</v>
      </c>
      <c r="C14" s="58">
        <f>X14</f>
        <v>2005171.47</v>
      </c>
      <c r="D14" s="58"/>
      <c r="E14" s="58"/>
      <c r="F14" s="58"/>
      <c r="G14" s="58"/>
      <c r="H14" s="58"/>
      <c r="I14" s="58"/>
      <c r="J14" s="58"/>
      <c r="K14" s="58"/>
      <c r="L14" s="58"/>
      <c r="M14" s="58"/>
      <c r="N14" s="58"/>
      <c r="O14" s="56"/>
      <c r="P14" s="56"/>
      <c r="Q14" s="60"/>
      <c r="R14" s="60"/>
      <c r="S14" s="58"/>
      <c r="T14" s="58"/>
      <c r="U14" s="60"/>
      <c r="V14" s="60"/>
      <c r="W14" s="59">
        <v>19</v>
      </c>
      <c r="X14" s="59">
        <v>2005171.47</v>
      </c>
      <c r="Y14" s="60"/>
      <c r="Z14" s="56"/>
      <c r="AA14" s="63"/>
    </row>
    <row r="15" spans="1:30" s="25" customFormat="1" ht="20.100000000000001" customHeight="1" x14ac:dyDescent="0.25">
      <c r="A15" s="185" t="s">
        <v>79</v>
      </c>
      <c r="B15" s="186"/>
      <c r="C15" s="186"/>
      <c r="D15" s="186"/>
      <c r="E15" s="186"/>
      <c r="F15" s="186"/>
      <c r="G15" s="186"/>
      <c r="H15" s="186"/>
      <c r="I15" s="186"/>
      <c r="J15" s="186"/>
      <c r="K15" s="186"/>
      <c r="L15" s="186"/>
      <c r="M15" s="186"/>
      <c r="N15" s="186"/>
      <c r="O15" s="186"/>
      <c r="P15" s="186"/>
      <c r="Q15" s="186"/>
      <c r="R15" s="186"/>
      <c r="S15" s="186"/>
      <c r="T15" s="186"/>
      <c r="U15" s="186"/>
      <c r="V15" s="186"/>
      <c r="W15" s="186"/>
      <c r="X15" s="186"/>
      <c r="Y15" s="186"/>
      <c r="Z15" s="186"/>
      <c r="AA15" s="187"/>
    </row>
    <row r="16" spans="1:30" s="28" customFormat="1" ht="20.100000000000001" customHeight="1" x14ac:dyDescent="0.25">
      <c r="A16" s="180" t="s">
        <v>6</v>
      </c>
      <c r="B16" s="181"/>
      <c r="C16" s="54">
        <f>SUM(C17:C20)</f>
        <v>17209242.719999999</v>
      </c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>
        <f>SUM(O17:O20)</f>
        <v>1715.7</v>
      </c>
      <c r="P16" s="54">
        <f>SUM(P17:P20)</f>
        <v>15959252.33</v>
      </c>
      <c r="Q16" s="54"/>
      <c r="R16" s="54"/>
      <c r="S16" s="54">
        <f>SUM(S17:S20)</f>
        <v>0</v>
      </c>
      <c r="T16" s="54">
        <f>SUM(T17:T20)</f>
        <v>0</v>
      </c>
      <c r="U16" s="54"/>
      <c r="V16" s="54"/>
      <c r="W16" s="54"/>
      <c r="X16" s="54"/>
      <c r="Y16" s="54"/>
      <c r="Z16" s="54">
        <f>SUM(Z17:Z20)</f>
        <v>1249990.3900000001</v>
      </c>
      <c r="AA16" s="54"/>
    </row>
    <row r="17" spans="1:28" s="25" customFormat="1" ht="20.100000000000001" customHeight="1" x14ac:dyDescent="0.25">
      <c r="A17" s="49">
        <v>1</v>
      </c>
      <c r="B17" s="50" t="s">
        <v>75</v>
      </c>
      <c r="C17" s="56">
        <f>P17+Z17</f>
        <v>4445495.3499999996</v>
      </c>
      <c r="D17" s="61"/>
      <c r="E17" s="57"/>
      <c r="F17" s="57"/>
      <c r="G17" s="57"/>
      <c r="H17" s="57"/>
      <c r="I17" s="57"/>
      <c r="J17" s="57"/>
      <c r="K17" s="57"/>
      <c r="L17" s="57"/>
      <c r="M17" s="57"/>
      <c r="N17" s="58"/>
      <c r="O17" s="57">
        <v>443.2</v>
      </c>
      <c r="P17" s="59">
        <v>4122597.56</v>
      </c>
      <c r="Q17" s="58"/>
      <c r="R17" s="60"/>
      <c r="S17" s="59"/>
      <c r="T17" s="59"/>
      <c r="U17" s="59"/>
      <c r="V17" s="59"/>
      <c r="W17" s="59"/>
      <c r="X17" s="59"/>
      <c r="Y17" s="59"/>
      <c r="Z17" s="57">
        <v>322897.78999999998</v>
      </c>
      <c r="AA17" s="63"/>
      <c r="AB17" s="29"/>
    </row>
    <row r="18" spans="1:28" s="28" customFormat="1" ht="20.100000000000001" customHeight="1" x14ac:dyDescent="0.25">
      <c r="A18" s="49">
        <v>2</v>
      </c>
      <c r="B18" s="50" t="s">
        <v>74</v>
      </c>
      <c r="C18" s="56">
        <f>P18+Z18</f>
        <v>6018269.8799999999</v>
      </c>
      <c r="D18" s="61"/>
      <c r="E18" s="57"/>
      <c r="F18" s="57"/>
      <c r="G18" s="57"/>
      <c r="H18" s="57"/>
      <c r="I18" s="57"/>
      <c r="J18" s="57"/>
      <c r="K18" s="57"/>
      <c r="L18" s="57"/>
      <c r="M18" s="57"/>
      <c r="N18" s="58"/>
      <c r="O18" s="57">
        <v>600</v>
      </c>
      <c r="P18" s="59">
        <v>5581133.8799999999</v>
      </c>
      <c r="Q18" s="58"/>
      <c r="R18" s="60"/>
      <c r="S18" s="59"/>
      <c r="T18" s="59"/>
      <c r="U18" s="60"/>
      <c r="V18" s="60"/>
      <c r="W18" s="60"/>
      <c r="X18" s="60"/>
      <c r="Y18" s="60"/>
      <c r="Z18" s="57">
        <v>437136</v>
      </c>
      <c r="AA18" s="63"/>
    </row>
    <row r="19" spans="1:28" ht="20.100000000000001" customHeight="1" x14ac:dyDescent="0.25">
      <c r="A19" s="124">
        <v>3</v>
      </c>
      <c r="B19" s="50" t="s">
        <v>96</v>
      </c>
      <c r="C19" s="56">
        <f>P19+Z19</f>
        <v>4012179.92</v>
      </c>
      <c r="D19" s="60"/>
      <c r="E19" s="60"/>
      <c r="F19" s="60"/>
      <c r="G19" s="60"/>
      <c r="H19" s="60"/>
      <c r="I19" s="60"/>
      <c r="J19" s="60"/>
      <c r="K19" s="60"/>
      <c r="L19" s="60"/>
      <c r="M19" s="60"/>
      <c r="N19" s="60"/>
      <c r="O19" s="57">
        <v>400</v>
      </c>
      <c r="P19" s="59">
        <v>3720755.92</v>
      </c>
      <c r="Q19" s="60"/>
      <c r="R19" s="60"/>
      <c r="S19" s="60"/>
      <c r="T19" s="60"/>
      <c r="U19" s="60"/>
      <c r="V19" s="60"/>
      <c r="W19" s="60"/>
      <c r="X19" s="60"/>
      <c r="Y19" s="60"/>
      <c r="Z19" s="57">
        <v>291424</v>
      </c>
      <c r="AA19" s="63"/>
    </row>
    <row r="20" spans="1:28" s="28" customFormat="1" ht="20.100000000000001" customHeight="1" x14ac:dyDescent="0.25">
      <c r="A20" s="49">
        <v>4</v>
      </c>
      <c r="B20" s="50" t="s">
        <v>76</v>
      </c>
      <c r="C20" s="56">
        <f>P20+Z20</f>
        <v>2733297.5700000003</v>
      </c>
      <c r="D20" s="61"/>
      <c r="E20" s="57"/>
      <c r="F20" s="57"/>
      <c r="G20" s="57"/>
      <c r="H20" s="57"/>
      <c r="I20" s="57"/>
      <c r="J20" s="57"/>
      <c r="K20" s="57"/>
      <c r="L20" s="57"/>
      <c r="M20" s="57"/>
      <c r="N20" s="58"/>
      <c r="O20" s="57">
        <v>272.5</v>
      </c>
      <c r="P20" s="59">
        <v>2534764.9700000002</v>
      </c>
      <c r="Q20" s="58"/>
      <c r="R20" s="60"/>
      <c r="S20" s="59"/>
      <c r="T20" s="59"/>
      <c r="U20" s="59"/>
      <c r="V20" s="59"/>
      <c r="W20" s="59"/>
      <c r="X20" s="59"/>
      <c r="Y20" s="59"/>
      <c r="Z20" s="59">
        <v>198532.6</v>
      </c>
      <c r="AA20" s="59"/>
    </row>
    <row r="21" spans="1:28" s="28" customFormat="1" ht="20.100000000000001" customHeight="1" x14ac:dyDescent="0.25">
      <c r="A21" s="145" t="s">
        <v>98</v>
      </c>
      <c r="B21" s="146"/>
      <c r="C21" s="146"/>
      <c r="D21" s="146"/>
      <c r="E21" s="146"/>
      <c r="F21" s="146"/>
      <c r="G21" s="146"/>
      <c r="H21" s="146"/>
      <c r="I21" s="146"/>
      <c r="J21" s="146"/>
      <c r="K21" s="146"/>
      <c r="L21" s="146"/>
      <c r="M21" s="146"/>
      <c r="N21" s="146"/>
      <c r="O21" s="146"/>
      <c r="P21" s="146"/>
      <c r="Q21" s="146"/>
      <c r="R21" s="146"/>
      <c r="S21" s="146"/>
      <c r="T21" s="146"/>
      <c r="U21" s="146"/>
      <c r="V21" s="146"/>
      <c r="W21" s="146"/>
      <c r="X21" s="146"/>
      <c r="Y21" s="146"/>
      <c r="Z21" s="146"/>
      <c r="AA21" s="147"/>
    </row>
    <row r="22" spans="1:28" s="28" customFormat="1" ht="20.100000000000001" customHeight="1" x14ac:dyDescent="0.25">
      <c r="A22" s="180" t="s">
        <v>6</v>
      </c>
      <c r="B22" s="181"/>
      <c r="C22" s="54">
        <f>C23+C24</f>
        <v>5557222.3200000003</v>
      </c>
      <c r="D22" s="54"/>
      <c r="E22" s="54"/>
      <c r="F22" s="54"/>
      <c r="G22" s="54"/>
      <c r="H22" s="54"/>
      <c r="I22" s="54"/>
      <c r="J22" s="54"/>
      <c r="K22" s="54"/>
      <c r="L22" s="54"/>
      <c r="M22" s="54"/>
      <c r="N22" s="54"/>
      <c r="O22" s="54">
        <f>O23+O24</f>
        <v>1878.5</v>
      </c>
      <c r="P22" s="54">
        <f>P23+P24</f>
        <v>5287410</v>
      </c>
      <c r="Q22" s="54"/>
      <c r="R22" s="54"/>
      <c r="S22" s="54"/>
      <c r="T22" s="54"/>
      <c r="U22" s="54">
        <f>U34</f>
        <v>937.59</v>
      </c>
      <c r="V22" s="54">
        <f>V34</f>
        <v>2313693</v>
      </c>
      <c r="W22" s="54"/>
      <c r="X22" s="54"/>
      <c r="Y22" s="54"/>
      <c r="Z22" s="54">
        <f>Z23+Z24</f>
        <v>269812.32</v>
      </c>
      <c r="AA22" s="54"/>
    </row>
    <row r="23" spans="1:28" s="25" customFormat="1" ht="20.100000000000001" customHeight="1" x14ac:dyDescent="0.25">
      <c r="A23" s="49">
        <v>1</v>
      </c>
      <c r="B23" s="53" t="s">
        <v>55</v>
      </c>
      <c r="C23" s="58">
        <f>P23+Z23</f>
        <v>2939370.25</v>
      </c>
      <c r="D23" s="58"/>
      <c r="E23" s="58"/>
      <c r="F23" s="58"/>
      <c r="G23" s="58"/>
      <c r="H23" s="58"/>
      <c r="I23" s="58"/>
      <c r="J23" s="58"/>
      <c r="K23" s="58"/>
      <c r="L23" s="58"/>
      <c r="M23" s="58"/>
      <c r="N23" s="58"/>
      <c r="O23" s="58">
        <v>895</v>
      </c>
      <c r="P23" s="58">
        <v>2809192</v>
      </c>
      <c r="Q23" s="60"/>
      <c r="R23" s="60"/>
      <c r="S23" s="60"/>
      <c r="T23" s="60"/>
      <c r="U23" s="60"/>
      <c r="V23" s="60"/>
      <c r="W23" s="60"/>
      <c r="X23" s="60"/>
      <c r="Y23" s="60"/>
      <c r="Z23" s="56">
        <v>130178.25</v>
      </c>
      <c r="AA23" s="63"/>
    </row>
    <row r="24" spans="1:28" s="25" customFormat="1" ht="20.100000000000001" customHeight="1" x14ac:dyDescent="0.25">
      <c r="A24" s="49">
        <v>2</v>
      </c>
      <c r="B24" s="53" t="s">
        <v>85</v>
      </c>
      <c r="C24" s="58">
        <f>P24+Z24</f>
        <v>2617852.0699999998</v>
      </c>
      <c r="D24" s="58"/>
      <c r="E24" s="58"/>
      <c r="F24" s="58"/>
      <c r="G24" s="58"/>
      <c r="H24" s="58"/>
      <c r="I24" s="58"/>
      <c r="J24" s="58"/>
      <c r="K24" s="58"/>
      <c r="L24" s="58"/>
      <c r="M24" s="58"/>
      <c r="N24" s="58"/>
      <c r="O24" s="58">
        <v>983.5</v>
      </c>
      <c r="P24" s="58">
        <v>2478218</v>
      </c>
      <c r="Q24" s="60"/>
      <c r="R24" s="60"/>
      <c r="S24" s="60"/>
      <c r="T24" s="60"/>
      <c r="U24" s="60"/>
      <c r="V24" s="60"/>
      <c r="W24" s="60"/>
      <c r="X24" s="60"/>
      <c r="Y24" s="60"/>
      <c r="Z24" s="56">
        <v>139634.07</v>
      </c>
      <c r="AA24" s="63"/>
    </row>
    <row r="25" spans="1:28" s="25" customFormat="1" ht="20.100000000000001" customHeight="1" x14ac:dyDescent="0.25">
      <c r="A25" s="176" t="s">
        <v>97</v>
      </c>
      <c r="B25" s="177"/>
      <c r="C25" s="177"/>
      <c r="D25" s="177"/>
      <c r="E25" s="177"/>
      <c r="F25" s="177"/>
      <c r="G25" s="177"/>
      <c r="H25" s="177"/>
      <c r="I25" s="177"/>
      <c r="J25" s="177"/>
      <c r="K25" s="177"/>
      <c r="L25" s="177"/>
      <c r="M25" s="177"/>
      <c r="N25" s="177"/>
      <c r="O25" s="177"/>
      <c r="P25" s="177"/>
      <c r="Q25" s="177"/>
      <c r="R25" s="177"/>
      <c r="S25" s="177"/>
      <c r="T25" s="177"/>
      <c r="U25" s="177"/>
      <c r="V25" s="178"/>
      <c r="W25" s="178"/>
      <c r="X25" s="178"/>
      <c r="Y25" s="178"/>
      <c r="Z25" s="178"/>
      <c r="AA25" s="63"/>
    </row>
    <row r="26" spans="1:28" s="28" customFormat="1" ht="20.100000000000001" customHeight="1" x14ac:dyDescent="0.25">
      <c r="A26" s="180" t="s">
        <v>6</v>
      </c>
      <c r="B26" s="181"/>
      <c r="C26" s="54">
        <f>C27</f>
        <v>1249211.18</v>
      </c>
      <c r="D26" s="54"/>
      <c r="E26" s="54"/>
      <c r="F26" s="54"/>
      <c r="G26" s="54"/>
      <c r="H26" s="54"/>
      <c r="I26" s="54"/>
      <c r="J26" s="54"/>
      <c r="K26" s="54"/>
      <c r="L26" s="54"/>
      <c r="M26" s="54"/>
      <c r="N26" s="54"/>
      <c r="O26" s="54">
        <f>O27</f>
        <v>293</v>
      </c>
      <c r="P26" s="54">
        <f>P27</f>
        <v>1158474.94</v>
      </c>
      <c r="Q26" s="54"/>
      <c r="R26" s="54"/>
      <c r="S26" s="54"/>
      <c r="T26" s="54"/>
      <c r="U26" s="54"/>
      <c r="V26" s="54"/>
      <c r="W26" s="54"/>
      <c r="X26" s="54"/>
      <c r="Y26" s="54"/>
      <c r="Z26" s="54">
        <f>Z27</f>
        <v>90736.24</v>
      </c>
      <c r="AA26" s="54"/>
    </row>
    <row r="27" spans="1:28" s="25" customFormat="1" ht="20.100000000000001" customHeight="1" x14ac:dyDescent="0.25">
      <c r="A27" s="49">
        <v>1</v>
      </c>
      <c r="B27" s="53" t="s">
        <v>95</v>
      </c>
      <c r="C27" s="58">
        <f>P27+Z27</f>
        <v>1249211.18</v>
      </c>
      <c r="D27" s="58"/>
      <c r="E27" s="58"/>
      <c r="F27" s="58"/>
      <c r="G27" s="58"/>
      <c r="H27" s="58"/>
      <c r="I27" s="58"/>
      <c r="J27" s="58"/>
      <c r="K27" s="58"/>
      <c r="L27" s="58"/>
      <c r="M27" s="58"/>
      <c r="N27" s="58"/>
      <c r="O27" s="56">
        <v>293</v>
      </c>
      <c r="P27" s="56">
        <v>1158474.94</v>
      </c>
      <c r="Q27" s="60"/>
      <c r="R27" s="60"/>
      <c r="S27" s="58"/>
      <c r="T27" s="58"/>
      <c r="U27" s="60"/>
      <c r="V27" s="60"/>
      <c r="W27" s="60"/>
      <c r="X27" s="60"/>
      <c r="Y27" s="60"/>
      <c r="Z27" s="56">
        <v>90736.24</v>
      </c>
      <c r="AA27" s="63"/>
    </row>
    <row r="28" spans="1:28" s="25" customFormat="1" ht="20.100000000000001" customHeight="1" x14ac:dyDescent="0.25">
      <c r="A28" s="176" t="s">
        <v>99</v>
      </c>
      <c r="B28" s="177"/>
      <c r="C28" s="177"/>
      <c r="D28" s="177"/>
      <c r="E28" s="177"/>
      <c r="F28" s="177"/>
      <c r="G28" s="177"/>
      <c r="H28" s="177"/>
      <c r="I28" s="177"/>
      <c r="J28" s="177"/>
      <c r="K28" s="177"/>
      <c r="L28" s="177"/>
      <c r="M28" s="177"/>
      <c r="N28" s="177"/>
      <c r="O28" s="177"/>
      <c r="P28" s="177"/>
      <c r="Q28" s="177"/>
      <c r="R28" s="177"/>
      <c r="S28" s="177"/>
      <c r="T28" s="177"/>
      <c r="U28" s="177"/>
      <c r="V28" s="178"/>
      <c r="W28" s="178"/>
      <c r="X28" s="178"/>
      <c r="Y28" s="178"/>
      <c r="Z28" s="178"/>
      <c r="AA28" s="63"/>
    </row>
    <row r="29" spans="1:28" s="28" customFormat="1" ht="20.100000000000001" customHeight="1" x14ac:dyDescent="0.25">
      <c r="A29" s="180" t="s">
        <v>6</v>
      </c>
      <c r="B29" s="181"/>
      <c r="C29" s="54">
        <f>C30+C31+C32+C33+C34</f>
        <v>7611848.0499999998</v>
      </c>
      <c r="D29" s="54"/>
      <c r="E29" s="54"/>
      <c r="F29" s="54"/>
      <c r="G29" s="54"/>
      <c r="H29" s="54"/>
      <c r="I29" s="54"/>
      <c r="J29" s="54">
        <f>J31</f>
        <v>353830.83</v>
      </c>
      <c r="K29" s="54"/>
      <c r="L29" s="54"/>
      <c r="M29" s="54"/>
      <c r="N29" s="54"/>
      <c r="O29" s="54">
        <f>O30+O33</f>
        <v>1235.5</v>
      </c>
      <c r="P29" s="54">
        <f>P30+P33</f>
        <v>4271378.28</v>
      </c>
      <c r="Q29" s="54"/>
      <c r="R29" s="54"/>
      <c r="S29" s="54"/>
      <c r="T29" s="54"/>
      <c r="U29" s="54"/>
      <c r="V29" s="54"/>
      <c r="W29" s="54"/>
      <c r="X29" s="54"/>
      <c r="Y29" s="54"/>
      <c r="Z29" s="54">
        <f>Z30+Z31+Z32+Z33+Z34</f>
        <v>543480.93999999994</v>
      </c>
      <c r="AA29" s="54">
        <f>AA32</f>
        <v>129465</v>
      </c>
    </row>
    <row r="30" spans="1:28" s="25" customFormat="1" ht="20.100000000000001" customHeight="1" x14ac:dyDescent="0.25">
      <c r="A30" s="49">
        <v>1</v>
      </c>
      <c r="B30" s="53" t="s">
        <v>81</v>
      </c>
      <c r="C30" s="58">
        <f>P30+Z30</f>
        <v>2547928</v>
      </c>
      <c r="D30" s="58"/>
      <c r="E30" s="58"/>
      <c r="F30" s="58"/>
      <c r="G30" s="58"/>
      <c r="H30" s="58"/>
      <c r="I30" s="58"/>
      <c r="J30" s="58"/>
      <c r="K30" s="58"/>
      <c r="L30" s="58"/>
      <c r="M30" s="58"/>
      <c r="N30" s="58"/>
      <c r="O30" s="58">
        <v>752.8</v>
      </c>
      <c r="P30" s="58">
        <v>2362860</v>
      </c>
      <c r="Q30" s="58"/>
      <c r="R30" s="58"/>
      <c r="S30" s="58"/>
      <c r="T30" s="58"/>
      <c r="U30" s="60"/>
      <c r="V30" s="60"/>
      <c r="W30" s="60"/>
      <c r="X30" s="60"/>
      <c r="Y30" s="60"/>
      <c r="Z30" s="58">
        <v>185068</v>
      </c>
      <c r="AA30" s="63"/>
    </row>
    <row r="31" spans="1:28" s="25" customFormat="1" ht="20.100000000000001" customHeight="1" x14ac:dyDescent="0.25">
      <c r="A31" s="49">
        <v>2</v>
      </c>
      <c r="B31" s="53" t="s">
        <v>80</v>
      </c>
      <c r="C31" s="58">
        <f>J31+Z31</f>
        <v>381544.23000000004</v>
      </c>
      <c r="D31" s="58"/>
      <c r="E31" s="58"/>
      <c r="F31" s="58"/>
      <c r="G31" s="58"/>
      <c r="H31" s="58"/>
      <c r="I31" s="58"/>
      <c r="J31" s="58">
        <v>353830.83</v>
      </c>
      <c r="K31" s="58"/>
      <c r="L31" s="58"/>
      <c r="M31" s="58"/>
      <c r="N31" s="58"/>
      <c r="O31" s="58"/>
      <c r="P31" s="58"/>
      <c r="Q31" s="60"/>
      <c r="R31" s="60"/>
      <c r="S31" s="60"/>
      <c r="T31" s="60"/>
      <c r="U31" s="60"/>
      <c r="V31" s="60"/>
      <c r="W31" s="60"/>
      <c r="X31" s="60"/>
      <c r="Y31" s="60"/>
      <c r="Z31" s="56">
        <v>27713.4</v>
      </c>
      <c r="AA31" s="63"/>
    </row>
    <row r="32" spans="1:28" s="25" customFormat="1" ht="20.100000000000001" customHeight="1" x14ac:dyDescent="0.25">
      <c r="A32" s="49">
        <v>3</v>
      </c>
      <c r="B32" s="53" t="s">
        <v>82</v>
      </c>
      <c r="C32" s="58">
        <f>AA32</f>
        <v>129465</v>
      </c>
      <c r="D32" s="58"/>
      <c r="E32" s="58"/>
      <c r="F32" s="58"/>
      <c r="G32" s="58"/>
      <c r="H32" s="58"/>
      <c r="I32" s="58"/>
      <c r="J32" s="58"/>
      <c r="K32" s="58"/>
      <c r="L32" s="58"/>
      <c r="M32" s="58"/>
      <c r="N32" s="58"/>
      <c r="O32" s="58"/>
      <c r="P32" s="58"/>
      <c r="Q32" s="58"/>
      <c r="R32" s="58"/>
      <c r="S32" s="58"/>
      <c r="T32" s="58"/>
      <c r="U32" s="60"/>
      <c r="V32" s="60"/>
      <c r="W32" s="60"/>
      <c r="X32" s="60"/>
      <c r="Y32" s="60"/>
      <c r="Z32" s="56"/>
      <c r="AA32" s="58">
        <v>129465</v>
      </c>
    </row>
    <row r="33" spans="1:30" s="25" customFormat="1" ht="20.100000000000001" customHeight="1" x14ac:dyDescent="0.25">
      <c r="A33" s="49">
        <v>4</v>
      </c>
      <c r="B33" s="53" t="s">
        <v>83</v>
      </c>
      <c r="C33" s="58">
        <f>P33+Z33</f>
        <v>2058000.82</v>
      </c>
      <c r="D33" s="58"/>
      <c r="E33" s="58"/>
      <c r="F33" s="58"/>
      <c r="G33" s="58"/>
      <c r="H33" s="58"/>
      <c r="I33" s="58"/>
      <c r="J33" s="58"/>
      <c r="K33" s="58"/>
      <c r="L33" s="58"/>
      <c r="M33" s="58"/>
      <c r="N33" s="58"/>
      <c r="O33" s="58">
        <v>482.7</v>
      </c>
      <c r="P33" s="58">
        <v>1908518.28</v>
      </c>
      <c r="Q33" s="60"/>
      <c r="R33" s="60"/>
      <c r="S33" s="60"/>
      <c r="T33" s="60"/>
      <c r="U33" s="60"/>
      <c r="V33" s="60"/>
      <c r="W33" s="60"/>
      <c r="X33" s="60"/>
      <c r="Y33" s="60"/>
      <c r="Z33" s="56">
        <v>149482.54</v>
      </c>
      <c r="AA33" s="63"/>
    </row>
    <row r="34" spans="1:30" s="28" customFormat="1" ht="20.100000000000001" customHeight="1" x14ac:dyDescent="0.25">
      <c r="A34" s="49">
        <v>5</v>
      </c>
      <c r="B34" s="53" t="s">
        <v>55</v>
      </c>
      <c r="C34" s="58">
        <f>V34+Z34</f>
        <v>2494910</v>
      </c>
      <c r="D34" s="58"/>
      <c r="E34" s="58"/>
      <c r="F34" s="58"/>
      <c r="G34" s="58"/>
      <c r="H34" s="58"/>
      <c r="I34" s="58"/>
      <c r="J34" s="58"/>
      <c r="K34" s="58"/>
      <c r="L34" s="58"/>
      <c r="M34" s="58"/>
      <c r="N34" s="58"/>
      <c r="O34" s="58"/>
      <c r="P34" s="58"/>
      <c r="Q34" s="60"/>
      <c r="R34" s="60"/>
      <c r="S34" s="60"/>
      <c r="T34" s="60"/>
      <c r="U34" s="58">
        <v>937.59</v>
      </c>
      <c r="V34" s="58">
        <v>2313693</v>
      </c>
      <c r="W34" s="60"/>
      <c r="X34" s="60"/>
      <c r="Y34" s="60"/>
      <c r="Z34" s="56">
        <v>181217</v>
      </c>
      <c r="AA34" s="63"/>
    </row>
    <row r="35" spans="1:30" s="52" customFormat="1" ht="20.100000000000001" customHeight="1" x14ac:dyDescent="0.25">
      <c r="A35" s="176" t="s">
        <v>100</v>
      </c>
      <c r="B35" s="177"/>
      <c r="C35" s="177"/>
      <c r="D35" s="177"/>
      <c r="E35" s="177"/>
      <c r="F35" s="177"/>
      <c r="G35" s="177"/>
      <c r="H35" s="177"/>
      <c r="I35" s="177"/>
      <c r="J35" s="177"/>
      <c r="K35" s="177"/>
      <c r="L35" s="177"/>
      <c r="M35" s="177"/>
      <c r="N35" s="177"/>
      <c r="O35" s="177"/>
      <c r="P35" s="177"/>
      <c r="Q35" s="177"/>
      <c r="R35" s="177"/>
      <c r="S35" s="177"/>
      <c r="T35" s="177"/>
      <c r="U35" s="177"/>
      <c r="V35" s="178"/>
      <c r="W35" s="178"/>
      <c r="X35" s="178"/>
      <c r="Y35" s="178"/>
      <c r="Z35" s="178"/>
      <c r="AA35" s="51"/>
    </row>
    <row r="36" spans="1:30" s="28" customFormat="1" ht="20.100000000000001" customHeight="1" x14ac:dyDescent="0.25">
      <c r="A36" s="144" t="s">
        <v>6</v>
      </c>
      <c r="B36" s="144"/>
      <c r="C36" s="55">
        <f>C37+C38</f>
        <v>663472.91</v>
      </c>
      <c r="D36" s="64"/>
      <c r="E36" s="65"/>
      <c r="F36" s="55"/>
      <c r="G36" s="65"/>
      <c r="H36" s="55">
        <f>H37</f>
        <v>559808.91</v>
      </c>
      <c r="I36" s="65"/>
      <c r="J36" s="55"/>
      <c r="K36" s="65"/>
      <c r="L36" s="65"/>
      <c r="M36" s="66"/>
      <c r="N36" s="65"/>
      <c r="O36" s="55"/>
      <c r="P36" s="55"/>
      <c r="Q36" s="67"/>
      <c r="R36" s="65"/>
      <c r="S36" s="65"/>
      <c r="T36" s="55"/>
      <c r="U36" s="55"/>
      <c r="V36" s="55"/>
      <c r="W36" s="65"/>
      <c r="X36" s="65"/>
      <c r="Y36" s="65"/>
      <c r="Z36" s="55">
        <f>Z37+Z38</f>
        <v>103664</v>
      </c>
      <c r="AA36" s="55"/>
    </row>
    <row r="37" spans="1:30" s="25" customFormat="1" ht="20.100000000000001" customHeight="1" x14ac:dyDescent="0.25">
      <c r="A37" s="49">
        <v>1</v>
      </c>
      <c r="B37" s="53" t="s">
        <v>80</v>
      </c>
      <c r="C37" s="58">
        <f>H37+Z37</f>
        <v>603654.91</v>
      </c>
      <c r="D37" s="58"/>
      <c r="E37" s="58"/>
      <c r="F37" s="58"/>
      <c r="G37" s="58"/>
      <c r="H37" s="58">
        <v>559808.91</v>
      </c>
      <c r="I37" s="58"/>
      <c r="J37" s="58"/>
      <c r="K37" s="58"/>
      <c r="L37" s="58"/>
      <c r="M37" s="58"/>
      <c r="N37" s="58"/>
      <c r="O37" s="58"/>
      <c r="P37" s="58"/>
      <c r="Q37" s="60"/>
      <c r="R37" s="60"/>
      <c r="S37" s="60"/>
      <c r="T37" s="60"/>
      <c r="U37" s="60"/>
      <c r="V37" s="60"/>
      <c r="W37" s="60"/>
      <c r="X37" s="60"/>
      <c r="Y37" s="60"/>
      <c r="Z37" s="56">
        <v>43846</v>
      </c>
      <c r="AA37" s="63"/>
    </row>
    <row r="38" spans="1:30" s="25" customFormat="1" ht="20.100000000000001" customHeight="1" x14ac:dyDescent="0.25">
      <c r="A38" s="49">
        <v>2</v>
      </c>
      <c r="B38" s="53" t="s">
        <v>84</v>
      </c>
      <c r="C38" s="58">
        <f>Z38</f>
        <v>59818</v>
      </c>
      <c r="D38" s="58"/>
      <c r="E38" s="58"/>
      <c r="F38" s="58"/>
      <c r="G38" s="58"/>
      <c r="H38" s="58"/>
      <c r="I38" s="58"/>
      <c r="J38" s="58"/>
      <c r="K38" s="58"/>
      <c r="L38" s="58"/>
      <c r="M38" s="58"/>
      <c r="N38" s="58"/>
      <c r="O38" s="56"/>
      <c r="P38" s="56"/>
      <c r="Q38" s="60"/>
      <c r="R38" s="60"/>
      <c r="S38" s="58"/>
      <c r="T38" s="58"/>
      <c r="U38" s="60"/>
      <c r="V38" s="60"/>
      <c r="W38" s="60"/>
      <c r="X38" s="60"/>
      <c r="Y38" s="60"/>
      <c r="Z38" s="56">
        <v>59818</v>
      </c>
      <c r="AA38" s="63"/>
    </row>
    <row r="40" spans="1:30" s="13" customFormat="1" ht="18.75" customHeight="1" x14ac:dyDescent="0.3">
      <c r="A40" s="36"/>
      <c r="C40" s="37"/>
      <c r="D40" s="38"/>
      <c r="E40" s="38"/>
      <c r="F40" s="37"/>
      <c r="G40" s="38"/>
      <c r="H40" s="37"/>
      <c r="I40" s="37"/>
      <c r="J40" s="38"/>
      <c r="K40" s="38"/>
      <c r="L40" s="38"/>
      <c r="M40" s="38"/>
      <c r="N40" s="38"/>
      <c r="O40" s="39"/>
      <c r="P40" s="39"/>
      <c r="Q40" s="40"/>
      <c r="R40" s="40"/>
      <c r="S40" s="37"/>
      <c r="T40" s="37"/>
      <c r="U40" s="40"/>
      <c r="V40" s="40"/>
      <c r="W40" s="40"/>
      <c r="X40" s="40"/>
      <c r="Y40" s="40"/>
      <c r="Z40" s="39"/>
      <c r="AA40" s="41"/>
    </row>
    <row r="41" spans="1:30" s="31" customFormat="1" ht="18" customHeight="1" x14ac:dyDescent="0.25">
      <c r="A41" s="179" t="s">
        <v>91</v>
      </c>
      <c r="B41" s="179"/>
      <c r="C41" s="179"/>
      <c r="D41" s="179"/>
      <c r="E41" s="179"/>
      <c r="F41" s="179"/>
      <c r="G41" s="179"/>
      <c r="H41" s="179"/>
      <c r="I41" s="179"/>
      <c r="J41" s="179"/>
      <c r="K41" s="179"/>
      <c r="L41" s="179"/>
      <c r="M41" s="179"/>
      <c r="N41" s="179"/>
      <c r="O41" s="179"/>
      <c r="P41" s="179"/>
      <c r="Q41" s="179"/>
      <c r="R41" s="179"/>
      <c r="S41" s="179"/>
      <c r="T41" s="179"/>
      <c r="U41" s="179"/>
      <c r="V41" s="179"/>
      <c r="W41" s="179"/>
      <c r="X41" s="179"/>
      <c r="Y41" s="179"/>
      <c r="Z41" s="179"/>
      <c r="AA41" s="179"/>
      <c r="AB41" s="25"/>
      <c r="AC41" s="25"/>
      <c r="AD41" s="30"/>
    </row>
    <row r="42" spans="1:30" s="31" customFormat="1" ht="15" customHeight="1" x14ac:dyDescent="0.25">
      <c r="A42" s="179" t="s">
        <v>92</v>
      </c>
      <c r="B42" s="179"/>
      <c r="C42" s="179"/>
      <c r="D42" s="179"/>
      <c r="E42" s="179"/>
      <c r="F42" s="179"/>
      <c r="G42" s="179"/>
      <c r="H42" s="179"/>
      <c r="I42" s="179"/>
      <c r="J42" s="179"/>
      <c r="K42" s="179"/>
      <c r="L42" s="179"/>
      <c r="M42" s="179"/>
      <c r="N42" s="179"/>
      <c r="O42" s="179"/>
      <c r="P42" s="179"/>
      <c r="Q42" s="179"/>
      <c r="R42" s="179"/>
      <c r="S42" s="179"/>
      <c r="T42" s="179"/>
      <c r="U42" s="179"/>
      <c r="V42" s="179"/>
      <c r="W42" s="179"/>
      <c r="X42" s="179"/>
      <c r="Y42" s="179"/>
      <c r="Z42" s="179"/>
      <c r="AA42" s="179"/>
      <c r="AB42" s="25"/>
      <c r="AC42" s="25"/>
      <c r="AD42" s="30"/>
    </row>
    <row r="43" spans="1:30" s="31" customFormat="1" ht="16.5" customHeight="1" x14ac:dyDescent="0.25">
      <c r="A43" s="179" t="s">
        <v>93</v>
      </c>
      <c r="B43" s="179"/>
      <c r="C43" s="179"/>
      <c r="D43" s="179"/>
      <c r="E43" s="179"/>
      <c r="F43" s="179"/>
      <c r="G43" s="179"/>
      <c r="H43" s="179"/>
      <c r="I43" s="179"/>
      <c r="J43" s="179"/>
      <c r="K43" s="179"/>
      <c r="L43" s="179"/>
      <c r="M43" s="179"/>
      <c r="N43" s="179"/>
      <c r="O43" s="179"/>
      <c r="P43" s="179"/>
      <c r="Q43" s="179"/>
      <c r="R43" s="179"/>
      <c r="S43" s="179"/>
      <c r="T43" s="179"/>
      <c r="U43" s="179"/>
      <c r="V43" s="179"/>
      <c r="W43" s="179"/>
      <c r="X43" s="179"/>
      <c r="Y43" s="179"/>
      <c r="Z43" s="179"/>
      <c r="AA43" s="179"/>
      <c r="AB43" s="25"/>
      <c r="AC43" s="25"/>
      <c r="AD43" s="30"/>
    </row>
    <row r="44" spans="1:30" s="31" customFormat="1" ht="14.25" customHeight="1" x14ac:dyDescent="0.25">
      <c r="A44" s="179" t="s">
        <v>94</v>
      </c>
      <c r="B44" s="179"/>
      <c r="C44" s="179"/>
      <c r="D44" s="179"/>
      <c r="E44" s="179"/>
      <c r="F44" s="179"/>
      <c r="G44" s="179"/>
      <c r="H44" s="179"/>
      <c r="I44" s="179"/>
      <c r="J44" s="179"/>
      <c r="K44" s="179"/>
      <c r="L44" s="179"/>
      <c r="M44" s="179"/>
      <c r="N44" s="179"/>
      <c r="O44" s="179"/>
      <c r="P44" s="179"/>
      <c r="Q44" s="179"/>
      <c r="R44" s="179"/>
      <c r="S44" s="179"/>
      <c r="T44" s="179"/>
      <c r="U44" s="179"/>
      <c r="V44" s="179"/>
      <c r="W44" s="179"/>
      <c r="X44" s="179"/>
      <c r="Y44" s="179"/>
      <c r="Z44" s="179"/>
      <c r="AA44" s="179"/>
      <c r="AB44" s="25"/>
      <c r="AC44" s="25"/>
      <c r="AD44" s="30"/>
    </row>
    <row r="45" spans="1:30" s="31" customFormat="1" ht="13.5" customHeight="1" x14ac:dyDescent="0.25">
      <c r="A45" s="179"/>
      <c r="B45" s="179"/>
      <c r="C45" s="179"/>
      <c r="D45" s="179"/>
      <c r="E45" s="179"/>
      <c r="F45" s="179"/>
      <c r="G45" s="179"/>
      <c r="H45" s="179"/>
      <c r="I45" s="179"/>
      <c r="J45" s="179"/>
      <c r="K45" s="179"/>
      <c r="L45" s="179"/>
      <c r="M45" s="179"/>
      <c r="N45" s="179"/>
      <c r="O45" s="179"/>
      <c r="P45" s="179"/>
      <c r="Q45" s="179"/>
      <c r="R45" s="179"/>
      <c r="S45" s="179"/>
      <c r="T45" s="179"/>
      <c r="U45" s="179"/>
      <c r="V45" s="179"/>
      <c r="W45" s="179"/>
      <c r="X45" s="179"/>
      <c r="Y45" s="179"/>
      <c r="Z45" s="179"/>
      <c r="AA45" s="179"/>
      <c r="AB45" s="25"/>
      <c r="AC45" s="25"/>
      <c r="AD45" s="30"/>
    </row>
  </sheetData>
  <mergeCells count="36">
    <mergeCell ref="A29:B29"/>
    <mergeCell ref="A21:AA21"/>
    <mergeCell ref="A22:B22"/>
    <mergeCell ref="A25:Z25"/>
    <mergeCell ref="A26:B26"/>
    <mergeCell ref="A28:Z28"/>
    <mergeCell ref="A1:V1"/>
    <mergeCell ref="A2:A5"/>
    <mergeCell ref="B2:B5"/>
    <mergeCell ref="M3:N4"/>
    <mergeCell ref="O3:P4"/>
    <mergeCell ref="Q3:R4"/>
    <mergeCell ref="C2:C4"/>
    <mergeCell ref="D3:J3"/>
    <mergeCell ref="A16:B16"/>
    <mergeCell ref="D2:AA2"/>
    <mergeCell ref="AA3:AA4"/>
    <mergeCell ref="A7:AA7"/>
    <mergeCell ref="A10:AA10"/>
    <mergeCell ref="A15:AA15"/>
    <mergeCell ref="K3:L4"/>
    <mergeCell ref="Z3:Z4"/>
    <mergeCell ref="A8:B8"/>
    <mergeCell ref="A11:B11"/>
    <mergeCell ref="S3:V3"/>
    <mergeCell ref="S4:T4"/>
    <mergeCell ref="U4:V4"/>
    <mergeCell ref="Y3:Y4"/>
    <mergeCell ref="W3:X4"/>
    <mergeCell ref="A35:Z35"/>
    <mergeCell ref="A36:B36"/>
    <mergeCell ref="A45:AA45"/>
    <mergeCell ref="A43:AA43"/>
    <mergeCell ref="A44:AA44"/>
    <mergeCell ref="A41:AA41"/>
    <mergeCell ref="A42:AA42"/>
  </mergeCells>
  <phoneticPr fontId="16" type="noConversion"/>
  <printOptions horizontalCentered="1"/>
  <pageMargins left="0.25" right="0.25" top="0.75" bottom="0.75" header="0.3" footer="0.3"/>
  <pageSetup paperSize="9" scale="47" firstPageNumber="7" fitToHeight="0" orientation="landscape" useFirstPageNumber="1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G14"/>
  <sheetViews>
    <sheetView tabSelected="1" view="pageBreakPreview" zoomScaleNormal="100" zoomScaleSheetLayoutView="100" workbookViewId="0">
      <selection activeCell="F8" activeCellId="3" sqref="F14 F12 F10 F8"/>
    </sheetView>
  </sheetViews>
  <sheetFormatPr defaultColWidth="8.85546875" defaultRowHeight="15" x14ac:dyDescent="0.25"/>
  <cols>
    <col min="1" max="1" width="8.85546875" style="1"/>
    <col min="2" max="2" width="32.28515625" style="1" customWidth="1"/>
    <col min="3" max="3" width="34" style="1" customWidth="1"/>
    <col min="4" max="4" width="41.42578125" style="1" customWidth="1"/>
    <col min="5" max="5" width="18.85546875" style="1" customWidth="1"/>
    <col min="6" max="6" width="19.5703125" style="1" customWidth="1"/>
    <col min="7" max="7" width="2.7109375" style="1" customWidth="1"/>
    <col min="8" max="16384" width="8.85546875" style="1"/>
  </cols>
  <sheetData>
    <row r="1" spans="1:7" ht="45" customHeight="1" x14ac:dyDescent="0.3">
      <c r="A1" s="206" t="s">
        <v>37</v>
      </c>
      <c r="B1" s="206"/>
      <c r="C1" s="206"/>
      <c r="D1" s="206"/>
      <c r="E1" s="206"/>
      <c r="F1" s="206"/>
      <c r="G1" s="5"/>
    </row>
    <row r="2" spans="1:7" ht="19.149999999999999" customHeight="1" x14ac:dyDescent="0.3">
      <c r="A2" s="4"/>
      <c r="B2" s="4"/>
      <c r="C2" s="4"/>
      <c r="D2" s="4"/>
      <c r="E2" s="4"/>
      <c r="F2" s="4"/>
      <c r="G2" s="5"/>
    </row>
    <row r="3" spans="1:7" ht="62.25" customHeight="1" x14ac:dyDescent="0.25">
      <c r="A3" s="205" t="s">
        <v>38</v>
      </c>
      <c r="B3" s="205" t="s">
        <v>43</v>
      </c>
      <c r="C3" s="207" t="s">
        <v>16</v>
      </c>
      <c r="D3" s="207" t="s">
        <v>44</v>
      </c>
      <c r="E3" s="205" t="s">
        <v>29</v>
      </c>
      <c r="F3" s="205" t="s">
        <v>30</v>
      </c>
      <c r="G3" s="5"/>
    </row>
    <row r="4" spans="1:7" ht="65.25" customHeight="1" x14ac:dyDescent="0.25">
      <c r="A4" s="205"/>
      <c r="B4" s="205"/>
      <c r="C4" s="207"/>
      <c r="D4" s="207"/>
      <c r="E4" s="205"/>
      <c r="F4" s="205"/>
      <c r="G4" s="5"/>
    </row>
    <row r="5" spans="1:7" ht="18.75" x14ac:dyDescent="0.25">
      <c r="A5" s="205"/>
      <c r="B5" s="205"/>
      <c r="C5" s="7" t="s">
        <v>2</v>
      </c>
      <c r="D5" s="6" t="s">
        <v>26</v>
      </c>
      <c r="E5" s="6" t="s">
        <v>4</v>
      </c>
      <c r="F5" s="6" t="s">
        <v>1</v>
      </c>
      <c r="G5" s="5"/>
    </row>
    <row r="6" spans="1:7" ht="18.75" x14ac:dyDescent="0.25">
      <c r="A6" s="6">
        <v>1</v>
      </c>
      <c r="B6" s="6">
        <v>2</v>
      </c>
      <c r="C6" s="6">
        <v>3</v>
      </c>
      <c r="D6" s="6">
        <v>4</v>
      </c>
      <c r="E6" s="6">
        <v>5</v>
      </c>
      <c r="F6" s="6">
        <v>6</v>
      </c>
      <c r="G6" s="5"/>
    </row>
    <row r="7" spans="1:7" ht="16.5" x14ac:dyDescent="0.25">
      <c r="A7" s="204" t="s">
        <v>58</v>
      </c>
      <c r="B7" s="204"/>
      <c r="C7" s="204"/>
      <c r="D7" s="204"/>
      <c r="E7" s="204"/>
      <c r="F7" s="204"/>
      <c r="G7" s="5"/>
    </row>
    <row r="8" spans="1:7" s="10" customFormat="1" ht="33" x14ac:dyDescent="0.3">
      <c r="A8" s="15" t="s">
        <v>6</v>
      </c>
      <c r="B8" s="16" t="s">
        <v>56</v>
      </c>
      <c r="C8" s="15">
        <f>'часть 1'!H16</f>
        <v>1124.0999999999999</v>
      </c>
      <c r="D8" s="15">
        <f>'часть 1'!K16</f>
        <v>43</v>
      </c>
      <c r="E8" s="15">
        <v>1</v>
      </c>
      <c r="F8" s="128">
        <f>'часть 1'!O16</f>
        <v>10176539.5</v>
      </c>
      <c r="G8" s="9"/>
    </row>
    <row r="9" spans="1:7" ht="16.5" x14ac:dyDescent="0.25">
      <c r="A9" s="200" t="s">
        <v>87</v>
      </c>
      <c r="B9" s="200"/>
      <c r="C9" s="200"/>
      <c r="D9" s="200"/>
      <c r="E9" s="200"/>
      <c r="F9" s="200"/>
      <c r="G9" s="5"/>
    </row>
    <row r="10" spans="1:7" s="10" customFormat="1" ht="33" x14ac:dyDescent="0.3">
      <c r="A10" s="15" t="s">
        <v>6</v>
      </c>
      <c r="B10" s="16" t="s">
        <v>56</v>
      </c>
      <c r="C10" s="70">
        <f>'часть 1'!H20</f>
        <v>3115.4</v>
      </c>
      <c r="D10" s="71">
        <f>'часть 1'!K20</f>
        <v>91</v>
      </c>
      <c r="E10" s="15">
        <v>3</v>
      </c>
      <c r="F10" s="69">
        <f>'часть 1'!O20</f>
        <v>18529277.419999998</v>
      </c>
      <c r="G10" s="9"/>
    </row>
    <row r="11" spans="1:7" ht="16.5" x14ac:dyDescent="0.25">
      <c r="A11" s="200" t="s">
        <v>101</v>
      </c>
      <c r="B11" s="200"/>
      <c r="C11" s="200"/>
      <c r="D11" s="200"/>
      <c r="E11" s="200"/>
      <c r="F11" s="200"/>
      <c r="G11" s="5"/>
    </row>
    <row r="12" spans="1:7" s="10" customFormat="1" ht="33" x14ac:dyDescent="0.3">
      <c r="A12" s="15" t="s">
        <v>6</v>
      </c>
      <c r="B12" s="16" t="s">
        <v>56</v>
      </c>
      <c r="C12" s="117">
        <f>'часть 1'!H26</f>
        <v>2279.2000000000003</v>
      </c>
      <c r="D12" s="15">
        <f>'часть 1'!K26</f>
        <v>69</v>
      </c>
      <c r="E12" s="15">
        <f>'часть 1'!A30</f>
        <v>4</v>
      </c>
      <c r="F12" s="69">
        <f>'часть 1'!O26</f>
        <v>17209242.719999999</v>
      </c>
      <c r="G12" s="9"/>
    </row>
    <row r="13" spans="1:7" ht="36" customHeight="1" x14ac:dyDescent="0.25">
      <c r="A13" s="201" t="s">
        <v>86</v>
      </c>
      <c r="B13" s="202"/>
      <c r="C13" s="202"/>
      <c r="D13" s="202"/>
      <c r="E13" s="202"/>
      <c r="F13" s="203"/>
      <c r="G13" s="5"/>
    </row>
    <row r="14" spans="1:7" s="10" customFormat="1" ht="33" x14ac:dyDescent="0.3">
      <c r="A14" s="15" t="s">
        <v>6</v>
      </c>
      <c r="B14" s="16" t="s">
        <v>56</v>
      </c>
      <c r="C14" s="132">
        <f>'часть 1'!H32+'часть 1'!H36+'часть 1'!H39+'часть 1'!H46</f>
        <v>11615.6</v>
      </c>
      <c r="D14" s="133">
        <f>'часть 1'!K32+'часть 1'!K36+'часть 1'!K39+'часть 1'!K46</f>
        <v>405</v>
      </c>
      <c r="E14" s="131">
        <v>10</v>
      </c>
      <c r="F14" s="128">
        <f>'часть 1'!O32+'часть 1'!O36+'часть 1'!O39+'часть 1'!O46</f>
        <v>15081754.460000001</v>
      </c>
      <c r="G14" s="9"/>
    </row>
  </sheetData>
  <mergeCells count="11">
    <mergeCell ref="A1:F1"/>
    <mergeCell ref="A3:A5"/>
    <mergeCell ref="B3:B5"/>
    <mergeCell ref="C3:C4"/>
    <mergeCell ref="D3:D4"/>
    <mergeCell ref="A11:F11"/>
    <mergeCell ref="A13:F13"/>
    <mergeCell ref="A7:F7"/>
    <mergeCell ref="A9:F9"/>
    <mergeCell ref="E3:E4"/>
    <mergeCell ref="F3:F4"/>
  </mergeCells>
  <pageMargins left="0.59055118110236227" right="0.70866141732283472" top="1.1811023622047245" bottom="0.74803149606299213" header="0.59055118110236227" footer="0.31496062992125984"/>
  <pageSetup paperSize="9" scale="76" firstPageNumber="8" orientation="landscape" useFirstPageNumber="1" r:id="rId1"/>
  <rowBreaks count="1" manualBreakCount="1">
    <brk id="14" max="6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4</vt:i4>
      </vt:variant>
    </vt:vector>
  </HeadingPairs>
  <TitlesOfParts>
    <vt:vector size="7" baseType="lpstr">
      <vt:lpstr>часть 1</vt:lpstr>
      <vt:lpstr>часть 2</vt:lpstr>
      <vt:lpstr>часть 3</vt:lpstr>
      <vt:lpstr>'часть 1'!Заголовки_для_печати</vt:lpstr>
      <vt:lpstr>'часть 1'!Область_печати</vt:lpstr>
      <vt:lpstr>'часть 2'!Область_печати</vt:lpstr>
      <vt:lpstr>'часть 3'!Область_печати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Андрей</dc:creator>
  <cp:lastModifiedBy>Мясникова Наталья Николаевна</cp:lastModifiedBy>
  <cp:lastPrinted>2023-12-07T13:07:54Z</cp:lastPrinted>
  <dcterms:created xsi:type="dcterms:W3CDTF">2012-12-13T11:50:40Z</dcterms:created>
  <dcterms:modified xsi:type="dcterms:W3CDTF">2023-12-07T13:09:05Z</dcterms:modified>
</cp:coreProperties>
</file>